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TP.1844.1" sheetId="1" r:id="rId1"/>
  </sheets>
  <calcPr calcId="152511"/>
</workbook>
</file>

<file path=xl/calcChain.xml><?xml version="1.0" encoding="utf-8"?>
<calcChain xmlns="http://schemas.openxmlformats.org/spreadsheetml/2006/main">
  <c r="AA18" i="1" l="1"/>
  <c r="AB10" i="1" s="1"/>
  <c r="AB22" i="1" s="1"/>
  <c r="O18" i="1"/>
  <c r="O19" i="1" s="1"/>
  <c r="O20" i="1" s="1"/>
  <c r="P18" i="1"/>
  <c r="Q18" i="1"/>
  <c r="R18" i="1"/>
  <c r="S18" i="1"/>
  <c r="T18" i="1"/>
  <c r="T19" i="1" s="1"/>
  <c r="U18" i="1"/>
  <c r="V18" i="1"/>
  <c r="W18" i="1"/>
  <c r="X18" i="1"/>
  <c r="Y18" i="1"/>
  <c r="Z18" i="1"/>
  <c r="Y19" i="1" s="1"/>
  <c r="F18" i="1"/>
  <c r="G18" i="1"/>
  <c r="H18" i="1"/>
  <c r="I18" i="1"/>
  <c r="J18" i="1"/>
  <c r="J19" i="1" s="1"/>
  <c r="K18" i="1"/>
  <c r="L18" i="1"/>
  <c r="M18" i="1"/>
  <c r="N18" i="1"/>
  <c r="E18" i="1"/>
  <c r="E19" i="1" s="1"/>
  <c r="E20" i="1" s="1"/>
  <c r="E21" i="1" s="1"/>
  <c r="AB5" i="1"/>
  <c r="E8" i="1"/>
  <c r="E9" i="1" s="1"/>
  <c r="D6" i="1"/>
  <c r="D22" i="1" s="1"/>
  <c r="D18" i="1"/>
</calcChain>
</file>

<file path=xl/sharedStrings.xml><?xml version="1.0" encoding="utf-8"?>
<sst xmlns="http://schemas.openxmlformats.org/spreadsheetml/2006/main" count="50" uniqueCount="29">
  <si>
    <t>Mapa estatístico da População da Província de S. Tomé e Príncipe</t>
  </si>
  <si>
    <t>Freguesias</t>
  </si>
  <si>
    <t>Fogos</t>
  </si>
  <si>
    <t>Brancos e Pardos</t>
  </si>
  <si>
    <t>Homens</t>
  </si>
  <si>
    <t>Até 7 anos</t>
  </si>
  <si>
    <t>De 7 até 15</t>
  </si>
  <si>
    <t>De 15 até 30</t>
  </si>
  <si>
    <t>De 30 até 60</t>
  </si>
  <si>
    <t>De 60 para cima</t>
  </si>
  <si>
    <t>Mulheres</t>
  </si>
  <si>
    <t>Pretos</t>
  </si>
  <si>
    <t>Escravos</t>
  </si>
  <si>
    <t>Soma</t>
  </si>
  <si>
    <t>Total</t>
  </si>
  <si>
    <t>Ilha do Príncipe</t>
  </si>
  <si>
    <t>Cidade de Santo António</t>
  </si>
  <si>
    <t>Nossa Senhora da Conceição</t>
  </si>
  <si>
    <t>Ilha de S. Tomé</t>
  </si>
  <si>
    <t>Cidade de S. Tomé</t>
  </si>
  <si>
    <t>Nossa Senhora da Graça</t>
  </si>
  <si>
    <t>Santíssima Trindade</t>
  </si>
  <si>
    <t>Santa Ana e Angolares</t>
  </si>
  <si>
    <t>Santo Amaro</t>
  </si>
  <si>
    <t>Madalena</t>
  </si>
  <si>
    <t>Nossa Senhora das Neves</t>
  </si>
  <si>
    <t>Guadalupe</t>
  </si>
  <si>
    <t>LIMA, José Joaquim Lopes de, Ensaio sobre a statistica das possessões portuguezas, Lisboa, Imprensa Nacional, 1844, p.2-A.</t>
  </si>
  <si>
    <t>N. B. As duas primeiras Freguesias compõe a Cidade da Ilha de S. Tomé, e as seis que se seguem dizem respeito à Vilas da mesma denominação, que existem na mesma Ilha. O número dos Escravos deve ser muito superior ao que vai marcado no Mapa, pois os Senhores geralmente são omissos em fazer as devidas declarações. Observação - Dentro do Forte de Ajudá existe em muito bom estado, posto que há longos anos sem Pároco, a Igreja de S. João Baptista, que tem por Fregueses alguns centos de Cristãos indígenas, como informa o Reverendo Julião Pires do Santos, Cura que para lá foi mandado no princípio deste ano, o qual tomou posse da Igreja em Março, e estava recenseando os seus Paroquianos, de que ainda não sabia ao certo o número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</si>
</sst>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4" borderId="1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82315</xdr:rowOff>
    </xdr:from>
    <xdr:to>
      <xdr:col>15</xdr:col>
      <xdr:colOff>82314</xdr:colOff>
      <xdr:row>31</xdr:row>
      <xdr:rowOff>168470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85000"/>
          <a:ext cx="15063610" cy="1591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tabSelected="1" topLeftCell="A13" zoomScale="70" zoomScaleNormal="70" workbookViewId="0">
      <selection activeCell="E22" sqref="E22:AA22"/>
    </sheetView>
  </sheetViews>
  <sheetFormatPr defaultRowHeight="15" x14ac:dyDescent="0.25"/>
  <cols>
    <col min="1" max="1" width="3.7109375" bestFit="1" customWidth="1"/>
    <col min="2" max="2" width="26.5703125" customWidth="1"/>
    <col min="3" max="3" width="34" customWidth="1"/>
    <col min="4" max="4" width="9" customWidth="1"/>
    <col min="5" max="28" width="13.7109375" customWidth="1"/>
    <col min="29" max="29" width="3.7109375" bestFit="1" customWidth="1"/>
  </cols>
  <sheetData>
    <row r="1" spans="1:29" ht="15.75" thickBot="1" x14ac:dyDescent="0.3">
      <c r="A1" s="80" t="s">
        <v>0</v>
      </c>
      <c r="B1" s="81"/>
      <c r="C1" s="81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3"/>
      <c r="AC1" s="72" t="s">
        <v>27</v>
      </c>
    </row>
    <row r="2" spans="1:29" ht="23.1" customHeight="1" thickBot="1" x14ac:dyDescent="0.3">
      <c r="A2" s="29" t="s">
        <v>1</v>
      </c>
      <c r="B2" s="34"/>
      <c r="C2" s="30"/>
      <c r="D2" s="29" t="s">
        <v>2</v>
      </c>
      <c r="E2" s="45" t="s">
        <v>3</v>
      </c>
      <c r="F2" s="46"/>
      <c r="G2" s="46"/>
      <c r="H2" s="46"/>
      <c r="I2" s="46"/>
      <c r="J2" s="46"/>
      <c r="K2" s="46"/>
      <c r="L2" s="46"/>
      <c r="M2" s="46"/>
      <c r="N2" s="47"/>
      <c r="O2" s="45" t="s">
        <v>11</v>
      </c>
      <c r="P2" s="46"/>
      <c r="Q2" s="46"/>
      <c r="R2" s="46"/>
      <c r="S2" s="46"/>
      <c r="T2" s="46"/>
      <c r="U2" s="46"/>
      <c r="V2" s="46"/>
      <c r="W2" s="46"/>
      <c r="X2" s="46"/>
      <c r="Y2" s="29" t="s">
        <v>12</v>
      </c>
      <c r="Z2" s="30"/>
      <c r="AA2" s="30" t="s">
        <v>13</v>
      </c>
      <c r="AB2" s="30" t="s">
        <v>14</v>
      </c>
      <c r="AC2" s="73"/>
    </row>
    <row r="3" spans="1:29" ht="23.1" customHeight="1" thickBot="1" x14ac:dyDescent="0.3">
      <c r="A3" s="35"/>
      <c r="B3" s="36"/>
      <c r="C3" s="33"/>
      <c r="D3" s="35"/>
      <c r="E3" s="42" t="s">
        <v>4</v>
      </c>
      <c r="F3" s="48"/>
      <c r="G3" s="48"/>
      <c r="H3" s="48"/>
      <c r="I3" s="43"/>
      <c r="J3" s="48" t="s">
        <v>10</v>
      </c>
      <c r="K3" s="48"/>
      <c r="L3" s="48"/>
      <c r="M3" s="48"/>
      <c r="N3" s="48"/>
      <c r="O3" s="42" t="s">
        <v>4</v>
      </c>
      <c r="P3" s="48"/>
      <c r="Q3" s="48"/>
      <c r="R3" s="48"/>
      <c r="S3" s="43"/>
      <c r="T3" s="48" t="s">
        <v>10</v>
      </c>
      <c r="U3" s="48"/>
      <c r="V3" s="48"/>
      <c r="W3" s="48"/>
      <c r="X3" s="48"/>
      <c r="Y3" s="31"/>
      <c r="Z3" s="32"/>
      <c r="AA3" s="33"/>
      <c r="AB3" s="33"/>
      <c r="AC3" s="73"/>
    </row>
    <row r="4" spans="1:29" ht="42" customHeight="1" thickBot="1" x14ac:dyDescent="0.3">
      <c r="A4" s="35"/>
      <c r="B4" s="36"/>
      <c r="C4" s="33"/>
      <c r="D4" s="44"/>
      <c r="E4" s="22" t="s">
        <v>5</v>
      </c>
      <c r="F4" s="4" t="s">
        <v>6</v>
      </c>
      <c r="G4" s="4" t="s">
        <v>7</v>
      </c>
      <c r="H4" s="4" t="s">
        <v>8</v>
      </c>
      <c r="I4" s="23" t="s">
        <v>9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22" t="s">
        <v>5</v>
      </c>
      <c r="P4" s="4" t="s">
        <v>6</v>
      </c>
      <c r="Q4" s="4" t="s">
        <v>7</v>
      </c>
      <c r="R4" s="4" t="s">
        <v>8</v>
      </c>
      <c r="S4" s="23" t="s">
        <v>9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22" t="s">
        <v>4</v>
      </c>
      <c r="Z4" s="23" t="s">
        <v>10</v>
      </c>
      <c r="AA4" s="32"/>
      <c r="AB4" s="33"/>
      <c r="AC4" s="73"/>
    </row>
    <row r="5" spans="1:29" ht="23.1" customHeight="1" thickBot="1" x14ac:dyDescent="0.3">
      <c r="A5" s="37" t="s">
        <v>15</v>
      </c>
      <c r="B5" s="21" t="s">
        <v>16</v>
      </c>
      <c r="C5" s="21" t="s">
        <v>17</v>
      </c>
      <c r="D5" s="14">
        <v>624</v>
      </c>
      <c r="E5" s="17">
        <v>5</v>
      </c>
      <c r="F5" s="18">
        <v>10</v>
      </c>
      <c r="G5" s="18">
        <v>15</v>
      </c>
      <c r="H5" s="18">
        <v>30</v>
      </c>
      <c r="I5" s="19">
        <v>20</v>
      </c>
      <c r="J5" s="13">
        <v>3</v>
      </c>
      <c r="K5" s="13">
        <v>10</v>
      </c>
      <c r="L5" s="13">
        <v>18</v>
      </c>
      <c r="M5" s="13">
        <v>16</v>
      </c>
      <c r="N5" s="13">
        <v>11</v>
      </c>
      <c r="O5" s="17">
        <v>65</v>
      </c>
      <c r="P5" s="18">
        <v>100</v>
      </c>
      <c r="Q5" s="18">
        <v>63</v>
      </c>
      <c r="R5" s="18">
        <v>148</v>
      </c>
      <c r="S5" s="19">
        <v>100</v>
      </c>
      <c r="T5" s="13">
        <v>78</v>
      </c>
      <c r="U5" s="13">
        <v>116</v>
      </c>
      <c r="V5" s="13">
        <v>142</v>
      </c>
      <c r="W5" s="13">
        <v>180</v>
      </c>
      <c r="X5" s="13">
        <v>130</v>
      </c>
      <c r="Y5" s="17">
        <v>1851</v>
      </c>
      <c r="Z5" s="19">
        <v>1473</v>
      </c>
      <c r="AA5" s="3">
        <v>4584</v>
      </c>
      <c r="AB5" s="77">
        <f>SUM(AA5)</f>
        <v>4584</v>
      </c>
      <c r="AC5" s="73"/>
    </row>
    <row r="6" spans="1:29" ht="23.1" customHeight="1" thickBot="1" x14ac:dyDescent="0.3">
      <c r="A6" s="38"/>
      <c r="B6" s="63"/>
      <c r="C6" s="64"/>
      <c r="D6" s="52">
        <f>SUM(D5)</f>
        <v>624</v>
      </c>
      <c r="E6" s="57">
        <v>80</v>
      </c>
      <c r="F6" s="58"/>
      <c r="G6" s="58"/>
      <c r="H6" s="58"/>
      <c r="I6" s="59"/>
      <c r="J6" s="57">
        <v>58</v>
      </c>
      <c r="K6" s="58"/>
      <c r="L6" s="58"/>
      <c r="M6" s="58"/>
      <c r="N6" s="59"/>
      <c r="O6" s="57">
        <v>476</v>
      </c>
      <c r="P6" s="58"/>
      <c r="Q6" s="58"/>
      <c r="R6" s="58"/>
      <c r="S6" s="59"/>
      <c r="T6" s="57">
        <v>646</v>
      </c>
      <c r="U6" s="58"/>
      <c r="V6" s="58"/>
      <c r="W6" s="58"/>
      <c r="X6" s="59"/>
      <c r="Y6" s="75">
        <v>3324</v>
      </c>
      <c r="Z6" s="49"/>
      <c r="AA6" s="77"/>
      <c r="AB6" s="50"/>
      <c r="AC6" s="73"/>
    </row>
    <row r="7" spans="1:29" ht="23.1" customHeight="1" thickBot="1" x14ac:dyDescent="0.3">
      <c r="A7" s="38"/>
      <c r="B7" s="65"/>
      <c r="C7" s="66"/>
      <c r="D7" s="53"/>
      <c r="E7" s="60">
        <v>138</v>
      </c>
      <c r="F7" s="61"/>
      <c r="G7" s="61"/>
      <c r="H7" s="61"/>
      <c r="I7" s="61"/>
      <c r="J7" s="61"/>
      <c r="K7" s="61"/>
      <c r="L7" s="61"/>
      <c r="M7" s="61"/>
      <c r="N7" s="62"/>
      <c r="O7" s="60">
        <v>1122</v>
      </c>
      <c r="P7" s="61"/>
      <c r="Q7" s="61"/>
      <c r="R7" s="61"/>
      <c r="S7" s="61"/>
      <c r="T7" s="61"/>
      <c r="U7" s="61"/>
      <c r="V7" s="61"/>
      <c r="W7" s="61"/>
      <c r="X7" s="62"/>
      <c r="Y7" s="76"/>
      <c r="Z7" s="50"/>
      <c r="AA7" s="78"/>
      <c r="AB7" s="50"/>
      <c r="AC7" s="73"/>
    </row>
    <row r="8" spans="1:29" ht="23.1" customHeight="1" thickBot="1" x14ac:dyDescent="0.3">
      <c r="A8" s="38"/>
      <c r="B8" s="65"/>
      <c r="C8" s="66"/>
      <c r="D8" s="53"/>
      <c r="E8" s="57">
        <f>SUM(E7:X7)</f>
        <v>1260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69"/>
      <c r="Z8" s="51"/>
      <c r="AA8" s="78"/>
      <c r="AB8" s="50"/>
      <c r="AC8" s="73"/>
    </row>
    <row r="9" spans="1:29" ht="23.1" customHeight="1" thickBot="1" x14ac:dyDescent="0.3">
      <c r="A9" s="39"/>
      <c r="B9" s="67"/>
      <c r="C9" s="68"/>
      <c r="D9" s="54"/>
      <c r="E9" s="60">
        <f>SUM(E8+Y6)</f>
        <v>4584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  <c r="AA9" s="79"/>
      <c r="AB9" s="51"/>
      <c r="AC9" s="73"/>
    </row>
    <row r="10" spans="1:29" ht="22.5" customHeight="1" thickBot="1" x14ac:dyDescent="0.3">
      <c r="A10" s="37" t="s">
        <v>18</v>
      </c>
      <c r="B10" s="40" t="s">
        <v>19</v>
      </c>
      <c r="C10" s="20" t="s">
        <v>20</v>
      </c>
      <c r="D10" s="7">
        <v>460</v>
      </c>
      <c r="E10" s="9">
        <v>2</v>
      </c>
      <c r="F10" s="2">
        <v>3</v>
      </c>
      <c r="G10" s="2">
        <v>9</v>
      </c>
      <c r="H10" s="2">
        <v>5</v>
      </c>
      <c r="I10" s="2"/>
      <c r="J10" s="24">
        <v>3</v>
      </c>
      <c r="K10" s="5">
        <v>2</v>
      </c>
      <c r="L10" s="5">
        <v>4</v>
      </c>
      <c r="M10" s="5">
        <v>2</v>
      </c>
      <c r="N10" s="8"/>
      <c r="O10" s="2">
        <v>22</v>
      </c>
      <c r="P10" s="2">
        <v>47</v>
      </c>
      <c r="Q10" s="2">
        <v>336</v>
      </c>
      <c r="R10" s="2">
        <v>446</v>
      </c>
      <c r="S10" s="2">
        <v>60</v>
      </c>
      <c r="T10" s="24">
        <v>26</v>
      </c>
      <c r="U10" s="5">
        <v>36</v>
      </c>
      <c r="V10" s="5">
        <v>391</v>
      </c>
      <c r="W10" s="5">
        <v>162</v>
      </c>
      <c r="X10" s="8">
        <v>103</v>
      </c>
      <c r="Y10" s="2">
        <v>264</v>
      </c>
      <c r="Z10" s="2">
        <v>248</v>
      </c>
      <c r="AA10" s="27">
        <v>2171</v>
      </c>
      <c r="AB10" s="49">
        <f>SUM(AA18)</f>
        <v>8169</v>
      </c>
      <c r="AC10" s="73"/>
    </row>
    <row r="11" spans="1:29" ht="22.5" customHeight="1" thickBot="1" x14ac:dyDescent="0.3">
      <c r="A11" s="38"/>
      <c r="B11" s="41"/>
      <c r="C11" s="20" t="s">
        <v>17</v>
      </c>
      <c r="D11" s="16">
        <v>526</v>
      </c>
      <c r="E11" s="15"/>
      <c r="F11" s="3">
        <v>2</v>
      </c>
      <c r="G11" s="3"/>
      <c r="H11" s="3">
        <v>12</v>
      </c>
      <c r="I11" s="3"/>
      <c r="J11" s="15"/>
      <c r="K11" s="3"/>
      <c r="L11" s="3">
        <v>2</v>
      </c>
      <c r="M11" s="3">
        <v>1</v>
      </c>
      <c r="N11" s="16"/>
      <c r="O11" s="3">
        <v>48</v>
      </c>
      <c r="P11" s="3">
        <v>111</v>
      </c>
      <c r="Q11" s="3">
        <v>135</v>
      </c>
      <c r="R11" s="3">
        <v>217</v>
      </c>
      <c r="S11" s="3">
        <v>73</v>
      </c>
      <c r="T11" s="15">
        <v>43</v>
      </c>
      <c r="U11" s="3">
        <v>121</v>
      </c>
      <c r="V11" s="3">
        <v>155</v>
      </c>
      <c r="W11" s="3">
        <v>363</v>
      </c>
      <c r="X11" s="16">
        <v>154</v>
      </c>
      <c r="Y11" s="3">
        <v>397</v>
      </c>
      <c r="Z11" s="3">
        <v>471</v>
      </c>
      <c r="AA11" s="1">
        <v>2305</v>
      </c>
      <c r="AB11" s="50"/>
      <c r="AC11" s="73"/>
    </row>
    <row r="12" spans="1:29" ht="23.1" customHeight="1" thickBot="1" x14ac:dyDescent="0.3">
      <c r="A12" s="38"/>
      <c r="B12" s="42" t="s">
        <v>21</v>
      </c>
      <c r="C12" s="43"/>
      <c r="D12" s="10">
        <v>102</v>
      </c>
      <c r="E12" s="9"/>
      <c r="F12" s="2"/>
      <c r="G12" s="2"/>
      <c r="H12" s="2"/>
      <c r="I12" s="2"/>
      <c r="J12" s="9"/>
      <c r="K12" s="2"/>
      <c r="L12" s="2"/>
      <c r="M12" s="2"/>
      <c r="N12" s="11"/>
      <c r="O12" s="2">
        <v>81</v>
      </c>
      <c r="P12" s="2">
        <v>82</v>
      </c>
      <c r="Q12" s="2">
        <v>80</v>
      </c>
      <c r="R12" s="2">
        <v>203</v>
      </c>
      <c r="S12" s="2">
        <v>130</v>
      </c>
      <c r="T12" s="9">
        <v>101</v>
      </c>
      <c r="U12" s="2">
        <v>110</v>
      </c>
      <c r="V12" s="2">
        <v>107</v>
      </c>
      <c r="W12" s="2">
        <v>235</v>
      </c>
      <c r="X12" s="11">
        <v>194</v>
      </c>
      <c r="Y12" s="2">
        <v>90</v>
      </c>
      <c r="Z12" s="2">
        <v>100</v>
      </c>
      <c r="AA12" s="28">
        <v>1513</v>
      </c>
      <c r="AB12" s="50"/>
      <c r="AC12" s="73"/>
    </row>
    <row r="13" spans="1:29" ht="23.1" customHeight="1" thickBot="1" x14ac:dyDescent="0.3">
      <c r="A13" s="38"/>
      <c r="B13" s="42" t="s">
        <v>22</v>
      </c>
      <c r="C13" s="43"/>
      <c r="D13" s="16">
        <v>156</v>
      </c>
      <c r="E13" s="15"/>
      <c r="F13" s="3"/>
      <c r="G13" s="3"/>
      <c r="H13" s="3"/>
      <c r="I13" s="3"/>
      <c r="J13" s="15"/>
      <c r="K13" s="3"/>
      <c r="L13" s="3"/>
      <c r="M13" s="3"/>
      <c r="N13" s="16"/>
      <c r="O13" s="3">
        <v>165</v>
      </c>
      <c r="P13" s="3">
        <v>79</v>
      </c>
      <c r="Q13" s="3">
        <v>110</v>
      </c>
      <c r="R13" s="3">
        <v>112</v>
      </c>
      <c r="S13" s="3">
        <v>4</v>
      </c>
      <c r="T13" s="15">
        <v>186</v>
      </c>
      <c r="U13" s="3">
        <v>68</v>
      </c>
      <c r="V13" s="3">
        <v>106</v>
      </c>
      <c r="W13" s="3">
        <v>61</v>
      </c>
      <c r="X13" s="16">
        <v>10</v>
      </c>
      <c r="Y13" s="3">
        <v>186</v>
      </c>
      <c r="Z13" s="3">
        <v>162</v>
      </c>
      <c r="AA13" s="1">
        <v>1249</v>
      </c>
      <c r="AB13" s="50"/>
      <c r="AC13" s="73"/>
    </row>
    <row r="14" spans="1:29" ht="23.1" customHeight="1" thickBot="1" x14ac:dyDescent="0.3">
      <c r="A14" s="38"/>
      <c r="B14" s="42" t="s">
        <v>23</v>
      </c>
      <c r="C14" s="43"/>
      <c r="D14" s="10">
        <v>96</v>
      </c>
      <c r="E14" s="9"/>
      <c r="F14" s="2"/>
      <c r="G14" s="2"/>
      <c r="H14" s="2"/>
      <c r="I14" s="2"/>
      <c r="J14" s="9"/>
      <c r="K14" s="2"/>
      <c r="L14" s="2"/>
      <c r="M14" s="2"/>
      <c r="N14" s="11"/>
      <c r="O14" s="2">
        <v>12</v>
      </c>
      <c r="P14" s="2">
        <v>16</v>
      </c>
      <c r="Q14" s="2">
        <v>30</v>
      </c>
      <c r="R14" s="2">
        <v>15</v>
      </c>
      <c r="S14" s="2">
        <v>27</v>
      </c>
      <c r="T14" s="9">
        <v>17</v>
      </c>
      <c r="U14" s="2">
        <v>20</v>
      </c>
      <c r="V14" s="2">
        <v>44</v>
      </c>
      <c r="W14" s="2">
        <v>16</v>
      </c>
      <c r="X14" s="11">
        <v>42</v>
      </c>
      <c r="Y14" s="2">
        <v>81</v>
      </c>
      <c r="Z14" s="2">
        <v>109</v>
      </c>
      <c r="AA14" s="28">
        <v>429</v>
      </c>
      <c r="AB14" s="50"/>
      <c r="AC14" s="73"/>
    </row>
    <row r="15" spans="1:29" ht="23.1" customHeight="1" thickBot="1" x14ac:dyDescent="0.3">
      <c r="A15" s="38"/>
      <c r="B15" s="42" t="s">
        <v>24</v>
      </c>
      <c r="C15" s="43"/>
      <c r="D15" s="16">
        <v>10</v>
      </c>
      <c r="E15" s="15"/>
      <c r="F15" s="3"/>
      <c r="G15" s="3"/>
      <c r="H15" s="3"/>
      <c r="I15" s="3"/>
      <c r="J15" s="15"/>
      <c r="K15" s="3"/>
      <c r="L15" s="3"/>
      <c r="M15" s="3"/>
      <c r="N15" s="16"/>
      <c r="O15" s="3">
        <v>11</v>
      </c>
      <c r="P15" s="3">
        <v>10</v>
      </c>
      <c r="Q15" s="3">
        <v>15</v>
      </c>
      <c r="R15" s="3">
        <v>27</v>
      </c>
      <c r="S15" s="3">
        <v>7</v>
      </c>
      <c r="T15" s="15">
        <v>12</v>
      </c>
      <c r="U15" s="3">
        <v>11</v>
      </c>
      <c r="V15" s="3">
        <v>17</v>
      </c>
      <c r="W15" s="3">
        <v>29</v>
      </c>
      <c r="X15" s="16">
        <v>5</v>
      </c>
      <c r="Y15" s="3">
        <v>6</v>
      </c>
      <c r="Z15" s="3">
        <v>6</v>
      </c>
      <c r="AA15" s="1">
        <v>156</v>
      </c>
      <c r="AB15" s="50"/>
      <c r="AC15" s="73"/>
    </row>
    <row r="16" spans="1:29" ht="23.1" customHeight="1" thickBot="1" x14ac:dyDescent="0.3">
      <c r="A16" s="38"/>
      <c r="B16" s="42" t="s">
        <v>25</v>
      </c>
      <c r="C16" s="43"/>
      <c r="D16" s="10">
        <v>34</v>
      </c>
      <c r="E16" s="9"/>
      <c r="F16" s="2"/>
      <c r="G16" s="2"/>
      <c r="H16" s="2"/>
      <c r="I16" s="2"/>
      <c r="J16" s="9"/>
      <c r="K16" s="2"/>
      <c r="L16" s="2"/>
      <c r="M16" s="2"/>
      <c r="N16" s="11"/>
      <c r="O16" s="2"/>
      <c r="P16" s="2">
        <v>4</v>
      </c>
      <c r="Q16" s="2">
        <v>17</v>
      </c>
      <c r="R16" s="2">
        <v>9</v>
      </c>
      <c r="S16" s="2">
        <v>3</v>
      </c>
      <c r="T16" s="9">
        <v>1</v>
      </c>
      <c r="U16" s="2">
        <v>2</v>
      </c>
      <c r="V16" s="2">
        <v>4</v>
      </c>
      <c r="W16" s="2">
        <v>12</v>
      </c>
      <c r="X16" s="11">
        <v>3</v>
      </c>
      <c r="Y16" s="2">
        <v>14</v>
      </c>
      <c r="Z16" s="2">
        <v>20</v>
      </c>
      <c r="AA16" s="28">
        <v>89</v>
      </c>
      <c r="AB16" s="50"/>
      <c r="AC16" s="73"/>
    </row>
    <row r="17" spans="1:29" ht="23.1" customHeight="1" thickBot="1" x14ac:dyDescent="0.3">
      <c r="A17" s="38"/>
      <c r="B17" s="42" t="s">
        <v>26</v>
      </c>
      <c r="C17" s="43"/>
      <c r="D17" s="16">
        <v>48</v>
      </c>
      <c r="E17" s="15"/>
      <c r="F17" s="3"/>
      <c r="G17" s="3"/>
      <c r="H17" s="3"/>
      <c r="I17" s="3"/>
      <c r="J17" s="15"/>
      <c r="K17" s="3"/>
      <c r="L17" s="3"/>
      <c r="M17" s="3"/>
      <c r="N17" s="16"/>
      <c r="O17" s="3">
        <v>11</v>
      </c>
      <c r="P17" s="3">
        <v>8</v>
      </c>
      <c r="Q17" s="3">
        <v>30</v>
      </c>
      <c r="R17" s="3">
        <v>40</v>
      </c>
      <c r="S17" s="3">
        <v>18</v>
      </c>
      <c r="T17" s="15">
        <v>6</v>
      </c>
      <c r="U17" s="3">
        <v>6</v>
      </c>
      <c r="V17" s="3">
        <v>28</v>
      </c>
      <c r="W17" s="3">
        <v>50</v>
      </c>
      <c r="X17" s="16">
        <v>24</v>
      </c>
      <c r="Y17" s="3">
        <v>13</v>
      </c>
      <c r="Z17" s="3">
        <v>23</v>
      </c>
      <c r="AA17" s="6">
        <v>257</v>
      </c>
      <c r="AB17" s="50"/>
      <c r="AC17" s="73"/>
    </row>
    <row r="18" spans="1:29" ht="23.1" customHeight="1" thickBot="1" x14ac:dyDescent="0.3">
      <c r="A18" s="38"/>
      <c r="B18" s="63"/>
      <c r="C18" s="64"/>
      <c r="D18" s="55">
        <f>SUM(D10:D17)</f>
        <v>1432</v>
      </c>
      <c r="E18" s="9">
        <f>SUM(E10:E17)</f>
        <v>2</v>
      </c>
      <c r="F18" s="2">
        <f t="shared" ref="F18:N18" si="0">SUM(F10:F17)</f>
        <v>5</v>
      </c>
      <c r="G18" s="2">
        <f t="shared" si="0"/>
        <v>9</v>
      </c>
      <c r="H18" s="2">
        <f t="shared" si="0"/>
        <v>17</v>
      </c>
      <c r="I18" s="2">
        <f t="shared" si="0"/>
        <v>0</v>
      </c>
      <c r="J18" s="25">
        <f t="shared" si="0"/>
        <v>3</v>
      </c>
      <c r="K18" s="26">
        <f t="shared" si="0"/>
        <v>2</v>
      </c>
      <c r="L18" s="26">
        <f t="shared" si="0"/>
        <v>6</v>
      </c>
      <c r="M18" s="26">
        <f t="shared" si="0"/>
        <v>3</v>
      </c>
      <c r="N18" s="12">
        <f t="shared" si="0"/>
        <v>0</v>
      </c>
      <c r="O18" s="2">
        <f t="shared" ref="O18" si="1">SUM(O10:O17)</f>
        <v>350</v>
      </c>
      <c r="P18" s="2">
        <f t="shared" ref="P18" si="2">SUM(P10:P17)</f>
        <v>357</v>
      </c>
      <c r="Q18" s="2">
        <f t="shared" ref="Q18" si="3">SUM(Q10:Q17)</f>
        <v>753</v>
      </c>
      <c r="R18" s="2">
        <f t="shared" ref="R18" si="4">SUM(R10:R17)</f>
        <v>1069</v>
      </c>
      <c r="S18" s="2">
        <f t="shared" ref="S18" si="5">SUM(S10:S17)</f>
        <v>322</v>
      </c>
      <c r="T18" s="25">
        <f t="shared" ref="T18" si="6">SUM(T10:T17)</f>
        <v>392</v>
      </c>
      <c r="U18" s="26">
        <f t="shared" ref="U18" si="7">SUM(U10:U17)</f>
        <v>374</v>
      </c>
      <c r="V18" s="26">
        <f t="shared" ref="V18" si="8">SUM(V10:V17)</f>
        <v>852</v>
      </c>
      <c r="W18" s="26">
        <f t="shared" ref="W18" si="9">SUM(W10:W17)</f>
        <v>928</v>
      </c>
      <c r="X18" s="12">
        <f t="shared" ref="X18" si="10">SUM(X10:X17)</f>
        <v>535</v>
      </c>
      <c r="Y18" s="2">
        <f t="shared" ref="Y18" si="11">SUM(Y10:Y17)</f>
        <v>1051</v>
      </c>
      <c r="Z18" s="2">
        <f t="shared" ref="Z18" si="12">SUM(Z10:Z17)</f>
        <v>1139</v>
      </c>
      <c r="AA18" s="77">
        <f>SUM(AA10:AA17)</f>
        <v>8169</v>
      </c>
      <c r="AB18" s="50"/>
      <c r="AC18" s="73"/>
    </row>
    <row r="19" spans="1:29" ht="23.1" customHeight="1" thickBot="1" x14ac:dyDescent="0.3">
      <c r="A19" s="38"/>
      <c r="B19" s="65"/>
      <c r="C19" s="66"/>
      <c r="D19" s="56"/>
      <c r="E19" s="60">
        <f>SUM(E18:I18)</f>
        <v>33</v>
      </c>
      <c r="F19" s="61"/>
      <c r="G19" s="61"/>
      <c r="H19" s="61"/>
      <c r="I19" s="62"/>
      <c r="J19" s="60">
        <f>SUM(J18:N18)</f>
        <v>14</v>
      </c>
      <c r="K19" s="61"/>
      <c r="L19" s="61"/>
      <c r="M19" s="61"/>
      <c r="N19" s="62"/>
      <c r="O19" s="60">
        <f>SUM(O18:S18)</f>
        <v>2851</v>
      </c>
      <c r="P19" s="61"/>
      <c r="Q19" s="61"/>
      <c r="R19" s="61"/>
      <c r="S19" s="62"/>
      <c r="T19" s="60">
        <f>SUM(T18:X18)</f>
        <v>3081</v>
      </c>
      <c r="U19" s="61"/>
      <c r="V19" s="61"/>
      <c r="W19" s="61"/>
      <c r="X19" s="62"/>
      <c r="Y19" s="75">
        <f>SUM(Y18:Z18)</f>
        <v>2190</v>
      </c>
      <c r="Z19" s="49"/>
      <c r="AA19" s="78"/>
      <c r="AB19" s="50"/>
      <c r="AC19" s="73"/>
    </row>
    <row r="20" spans="1:29" ht="23.1" customHeight="1" thickBot="1" x14ac:dyDescent="0.3">
      <c r="A20" s="38"/>
      <c r="B20" s="65"/>
      <c r="C20" s="66"/>
      <c r="D20" s="53"/>
      <c r="E20" s="57">
        <f>SUM(E19:N19)</f>
        <v>47</v>
      </c>
      <c r="F20" s="58"/>
      <c r="G20" s="58"/>
      <c r="H20" s="58"/>
      <c r="I20" s="58"/>
      <c r="J20" s="58"/>
      <c r="K20" s="58"/>
      <c r="L20" s="58"/>
      <c r="M20" s="58"/>
      <c r="N20" s="59"/>
      <c r="O20" s="57">
        <f>SUM(O19:X19)</f>
        <v>5932</v>
      </c>
      <c r="P20" s="58"/>
      <c r="Q20" s="58"/>
      <c r="R20" s="58"/>
      <c r="S20" s="58"/>
      <c r="T20" s="58"/>
      <c r="U20" s="58"/>
      <c r="V20" s="58"/>
      <c r="W20" s="58"/>
      <c r="X20" s="59"/>
      <c r="Y20" s="69"/>
      <c r="Z20" s="51"/>
      <c r="AA20" s="78"/>
      <c r="AB20" s="50"/>
      <c r="AC20" s="73"/>
    </row>
    <row r="21" spans="1:29" ht="23.1" customHeight="1" thickBot="1" x14ac:dyDescent="0.3">
      <c r="A21" s="39"/>
      <c r="B21" s="67"/>
      <c r="C21" s="68"/>
      <c r="D21" s="54"/>
      <c r="E21" s="60">
        <f>SUM(E20,O20,Y19)</f>
        <v>8169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  <c r="AA21" s="79"/>
      <c r="AB21" s="51"/>
      <c r="AC21" s="73"/>
    </row>
    <row r="22" spans="1:29" ht="23.1" customHeight="1" thickBot="1" x14ac:dyDescent="0.3">
      <c r="A22" s="31" t="s">
        <v>14</v>
      </c>
      <c r="B22" s="71"/>
      <c r="C22" s="32"/>
      <c r="D22" s="6">
        <f>SUM(D6,D18)</f>
        <v>2056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6">
        <f>SUM(AB5:AB21)</f>
        <v>12753</v>
      </c>
      <c r="AC22" s="73"/>
    </row>
    <row r="23" spans="1:29" ht="42" customHeight="1" thickBot="1" x14ac:dyDescent="0.3">
      <c r="A23" s="45" t="s">
        <v>28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  <c r="AC23" s="74"/>
    </row>
  </sheetData>
  <mergeCells count="50">
    <mergeCell ref="AA18:AA21"/>
    <mergeCell ref="A1:AB1"/>
    <mergeCell ref="E22:AA22"/>
    <mergeCell ref="A22:C22"/>
    <mergeCell ref="AC1:AC23"/>
    <mergeCell ref="E20:N20"/>
    <mergeCell ref="O19:S19"/>
    <mergeCell ref="T19:X19"/>
    <mergeCell ref="O20:X20"/>
    <mergeCell ref="Y19:Z20"/>
    <mergeCell ref="E21:Z21"/>
    <mergeCell ref="E8:X8"/>
    <mergeCell ref="Y6:Z8"/>
    <mergeCell ref="E9:Z9"/>
    <mergeCell ref="AA6:AA9"/>
    <mergeCell ref="AB5:AB9"/>
    <mergeCell ref="E19:I19"/>
    <mergeCell ref="J19:N19"/>
    <mergeCell ref="AB10:AB21"/>
    <mergeCell ref="O2:X2"/>
    <mergeCell ref="T3:X3"/>
    <mergeCell ref="A23:AB23"/>
    <mergeCell ref="D6:D9"/>
    <mergeCell ref="D18:D21"/>
    <mergeCell ref="E6:I6"/>
    <mergeCell ref="J6:N6"/>
    <mergeCell ref="E7:N7"/>
    <mergeCell ref="O6:S6"/>
    <mergeCell ref="T6:X6"/>
    <mergeCell ref="O7:X7"/>
    <mergeCell ref="B15:C15"/>
    <mergeCell ref="B16:C16"/>
    <mergeCell ref="B17:C17"/>
    <mergeCell ref="B6:C9"/>
    <mergeCell ref="A10:A21"/>
    <mergeCell ref="B10:B11"/>
    <mergeCell ref="B12:C12"/>
    <mergeCell ref="B13:C13"/>
    <mergeCell ref="B14:C14"/>
    <mergeCell ref="B18:C21"/>
    <mergeCell ref="Y2:Z3"/>
    <mergeCell ref="AA2:AA4"/>
    <mergeCell ref="AB2:AB4"/>
    <mergeCell ref="A2:C4"/>
    <mergeCell ref="A5:A9"/>
    <mergeCell ref="D2:D4"/>
    <mergeCell ref="E2:N2"/>
    <mergeCell ref="E3:I3"/>
    <mergeCell ref="J3:N3"/>
    <mergeCell ref="O3:S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STP.1844.1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2015-07-09T17:45:36Z</dcterms:modified>
</cp:coreProperties>
</file>