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90" windowHeight="7155"/>
  </bookViews>
  <sheets>
    <sheet name="Bom Jesus - 1804" sheetId="1" r:id="rId1"/>
  </sheets>
  <calcPr calcId="152511" calcMode="manual"/>
</workbook>
</file>

<file path=xl/calcChain.xml><?xml version="1.0" encoding="utf-8"?>
<calcChain xmlns="http://schemas.openxmlformats.org/spreadsheetml/2006/main">
  <c r="AG8" i="1" l="1"/>
  <c r="AG5" i="1"/>
  <c r="AG6" i="1"/>
  <c r="AG7" i="1"/>
  <c r="V5" i="1"/>
  <c r="V6" i="1"/>
  <c r="V7" i="1"/>
  <c r="V8" i="1"/>
  <c r="V4" i="1"/>
  <c r="K10" i="1"/>
  <c r="L10" i="1"/>
  <c r="M10" i="1"/>
  <c r="J10" i="1"/>
  <c r="C10" i="1"/>
  <c r="D10" i="1"/>
  <c r="E10" i="1"/>
  <c r="B10" i="1"/>
  <c r="X8" i="1" l="1"/>
  <c r="Y8" i="1"/>
  <c r="G11" i="1"/>
  <c r="O11" i="1"/>
  <c r="Z8" i="1"/>
  <c r="W8" i="1" s="1"/>
  <c r="H11" i="1" l="1"/>
</calcChain>
</file>

<file path=xl/sharedStrings.xml><?xml version="1.0" encoding="utf-8"?>
<sst xmlns="http://schemas.openxmlformats.org/spreadsheetml/2006/main" count="60" uniqueCount="45">
  <si>
    <t>Relação dos habitantes da Freguezia do Senhor Bom Jesus [d'Anta] desta Capitania de Goyaz, e Bispado do Rio de Janeiro no fim do anno de 1804</t>
  </si>
  <si>
    <t>Homens</t>
  </si>
  <si>
    <t>Idades</t>
  </si>
  <si>
    <t>Brancos</t>
  </si>
  <si>
    <t>Pardos livres</t>
  </si>
  <si>
    <t>Pretos livres</t>
  </si>
  <si>
    <t>Escravos</t>
  </si>
  <si>
    <t>Nascidos</t>
  </si>
  <si>
    <t>Mortos</t>
  </si>
  <si>
    <t>De 1 até 7 annos</t>
  </si>
  <si>
    <t>De 7 até 15</t>
  </si>
  <si>
    <t>De 15 até 60</t>
  </si>
  <si>
    <t>Mais de 60</t>
  </si>
  <si>
    <t>Mais de 90</t>
  </si>
  <si>
    <t>Somas</t>
  </si>
  <si>
    <t>Soma total do Sexo masculino</t>
  </si>
  <si>
    <t>Somão ambos os Sexos</t>
  </si>
  <si>
    <t>Mulheres</t>
  </si>
  <si>
    <t>Soma total do Sexo feminino</t>
  </si>
  <si>
    <t>Brancas</t>
  </si>
  <si>
    <t>Pardas livres</t>
  </si>
  <si>
    <t>Pretas livres</t>
  </si>
  <si>
    <t>Escravas</t>
  </si>
  <si>
    <t>Nascidas</t>
  </si>
  <si>
    <t>Mortas</t>
  </si>
  <si>
    <t>Solteiros capazes de cazar</t>
  </si>
  <si>
    <t>Cazados</t>
  </si>
  <si>
    <t>Meninos, velhos, inuteis</t>
  </si>
  <si>
    <t>Ociosos</t>
  </si>
  <si>
    <t>Trabalhadores</t>
  </si>
  <si>
    <t>Pardos</t>
  </si>
  <si>
    <t>Pretos</t>
  </si>
  <si>
    <t>Almas</t>
  </si>
  <si>
    <t>Total dos ociosos</t>
  </si>
  <si>
    <t>Total dos inuteis</t>
  </si>
  <si>
    <t>Total dos trabalhadores</t>
  </si>
  <si>
    <t>Fogos</t>
  </si>
  <si>
    <t>Solteiras capazes de cazar</t>
  </si>
  <si>
    <t>Cazadas</t>
  </si>
  <si>
    <t>Meninas, velhas, inuteis</t>
  </si>
  <si>
    <t>Ociosas</t>
  </si>
  <si>
    <t>Trabalhadoras</t>
  </si>
  <si>
    <t>Pardas</t>
  </si>
  <si>
    <t>Pretas</t>
  </si>
  <si>
    <t>AHU, Cx.48, doc.2776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</si>
</sst>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8"/>
      <color theme="0"/>
      <name val="Calibri"/>
      <family val="2"/>
      <charset val="238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textRotation="90"/>
    </xf>
    <xf numFmtId="0" fontId="2" fillId="2" borderId="9" xfId="0" applyFont="1" applyFill="1" applyBorder="1" applyAlignment="1">
      <alignment horizontal="center" vertical="center" textRotation="90"/>
    </xf>
    <xf numFmtId="0" fontId="2" fillId="2" borderId="10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textRotation="90"/>
    </xf>
    <xf numFmtId="0" fontId="0" fillId="4" borderId="1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textRotation="90"/>
    </xf>
    <xf numFmtId="0" fontId="2" fillId="3" borderId="10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1" fillId="2" borderId="12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textRotation="90"/>
    </xf>
    <xf numFmtId="0" fontId="0" fillId="3" borderId="9" xfId="0" applyFill="1" applyBorder="1" applyAlignment="1">
      <alignment horizontal="center" vertical="center" textRotation="90"/>
    </xf>
    <xf numFmtId="0" fontId="0" fillId="3" borderId="10" xfId="0" applyFill="1" applyBorder="1" applyAlignment="1">
      <alignment horizontal="center" vertical="center" textRotation="90"/>
    </xf>
    <xf numFmtId="0" fontId="0" fillId="3" borderId="8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0" xfId="0" applyFill="1" applyBorder="1" applyAlignment="1">
      <alignment horizontal="center" vertical="center" textRotation="90" wrapText="1"/>
    </xf>
    <xf numFmtId="0" fontId="2" fillId="2" borderId="11" xfId="0" applyFont="1" applyFill="1" applyBorder="1" applyAlignment="1">
      <alignment horizontal="center" vertical="center" textRotation="90"/>
    </xf>
    <xf numFmtId="0" fontId="1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19049</xdr:rowOff>
    </xdr:from>
    <xdr:to>
      <xdr:col>33</xdr:col>
      <xdr:colOff>373529</xdr:colOff>
      <xdr:row>25</xdr:row>
      <xdr:rowOff>32864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20520"/>
          <a:ext cx="24447500" cy="24417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showGridLines="0" tabSelected="1" zoomScale="51" zoomScaleNormal="51" workbookViewId="0">
      <selection activeCell="P33" sqref="P33"/>
    </sheetView>
  </sheetViews>
  <sheetFormatPr defaultRowHeight="15" x14ac:dyDescent="0.25"/>
  <cols>
    <col min="1" max="1" width="15.28515625" style="8" customWidth="1"/>
    <col min="2" max="2" width="9.140625" style="8"/>
    <col min="3" max="3" width="12.28515625" style="8" bestFit="1" customWidth="1"/>
    <col min="4" max="4" width="12" style="8" bestFit="1" customWidth="1"/>
    <col min="5" max="8" width="9.140625" style="8"/>
    <col min="9" max="9" width="15.85546875" style="8" customWidth="1"/>
    <col min="10" max="10" width="9.140625" style="8"/>
    <col min="11" max="11" width="12.140625" style="8" bestFit="1" customWidth="1"/>
    <col min="12" max="12" width="11.85546875" style="8" bestFit="1" customWidth="1"/>
    <col min="13" max="16" width="9.140625" style="8"/>
    <col min="17" max="17" width="24.42578125" style="8" customWidth="1"/>
    <col min="18" max="27" width="9.140625" style="8"/>
    <col min="28" max="28" width="26" style="8" customWidth="1"/>
    <col min="29" max="33" width="9.140625" style="8"/>
    <col min="34" max="34" width="7.28515625" style="8" customWidth="1"/>
    <col min="35" max="16384" width="9.140625" style="8"/>
  </cols>
  <sheetData>
    <row r="1" spans="1:34" ht="1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  <c r="AH1" s="5" t="s">
        <v>44</v>
      </c>
    </row>
    <row r="2" spans="1:34" ht="39" customHeight="1" thickBot="1" x14ac:dyDescent="0.3">
      <c r="A2" s="48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4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70"/>
      <c r="AH2" s="6"/>
    </row>
    <row r="3" spans="1:34" ht="15.75" thickBot="1" x14ac:dyDescent="0.3">
      <c r="A3" s="52" t="s">
        <v>1</v>
      </c>
      <c r="B3" s="53"/>
      <c r="C3" s="53"/>
      <c r="D3" s="53"/>
      <c r="E3" s="53"/>
      <c r="F3" s="53"/>
      <c r="G3" s="54"/>
      <c r="H3" s="47" t="s">
        <v>16</v>
      </c>
      <c r="I3" s="52" t="s">
        <v>17</v>
      </c>
      <c r="J3" s="53"/>
      <c r="K3" s="53"/>
      <c r="L3" s="53"/>
      <c r="M3" s="53"/>
      <c r="N3" s="53"/>
      <c r="O3" s="54"/>
      <c r="P3" s="9"/>
      <c r="Q3" s="59" t="s">
        <v>1</v>
      </c>
      <c r="R3" s="60" t="s">
        <v>3</v>
      </c>
      <c r="S3" s="61" t="s">
        <v>30</v>
      </c>
      <c r="T3" s="61" t="s">
        <v>31</v>
      </c>
      <c r="U3" s="62" t="s">
        <v>6</v>
      </c>
      <c r="V3" s="59" t="s">
        <v>14</v>
      </c>
      <c r="W3" s="63" t="s">
        <v>32</v>
      </c>
      <c r="X3" s="66" t="s">
        <v>33</v>
      </c>
      <c r="Y3" s="66" t="s">
        <v>34</v>
      </c>
      <c r="Z3" s="66" t="s">
        <v>35</v>
      </c>
      <c r="AA3" s="63" t="s">
        <v>36</v>
      </c>
      <c r="AB3" s="59" t="s">
        <v>17</v>
      </c>
      <c r="AC3" s="60" t="s">
        <v>19</v>
      </c>
      <c r="AD3" s="61" t="s">
        <v>42</v>
      </c>
      <c r="AE3" s="61" t="s">
        <v>43</v>
      </c>
      <c r="AF3" s="61" t="s">
        <v>22</v>
      </c>
      <c r="AG3" s="59" t="s">
        <v>14</v>
      </c>
      <c r="AH3" s="69"/>
    </row>
    <row r="4" spans="1:34" ht="15.75" thickBot="1" x14ac:dyDescent="0.3">
      <c r="A4" s="32" t="s">
        <v>2</v>
      </c>
      <c r="B4" s="49" t="s">
        <v>3</v>
      </c>
      <c r="C4" s="50" t="s">
        <v>4</v>
      </c>
      <c r="D4" s="50" t="s">
        <v>5</v>
      </c>
      <c r="E4" s="51" t="s">
        <v>6</v>
      </c>
      <c r="F4" s="32" t="s">
        <v>7</v>
      </c>
      <c r="G4" s="32" t="s">
        <v>8</v>
      </c>
      <c r="H4" s="31"/>
      <c r="I4" s="32" t="s">
        <v>2</v>
      </c>
      <c r="J4" s="49" t="s">
        <v>19</v>
      </c>
      <c r="K4" s="50" t="s">
        <v>20</v>
      </c>
      <c r="L4" s="50" t="s">
        <v>21</v>
      </c>
      <c r="M4" s="51" t="s">
        <v>22</v>
      </c>
      <c r="N4" s="32" t="s">
        <v>23</v>
      </c>
      <c r="O4" s="32" t="s">
        <v>24</v>
      </c>
      <c r="P4" s="9"/>
      <c r="Q4" s="26" t="s">
        <v>25</v>
      </c>
      <c r="R4" s="16">
        <v>23</v>
      </c>
      <c r="S4" s="17">
        <v>38</v>
      </c>
      <c r="T4" s="17">
        <v>24</v>
      </c>
      <c r="U4" s="18">
        <v>321</v>
      </c>
      <c r="V4" s="55">
        <f>SUM(R4:U4)</f>
        <v>406</v>
      </c>
      <c r="W4" s="64"/>
      <c r="X4" s="67"/>
      <c r="Y4" s="67"/>
      <c r="Z4" s="67"/>
      <c r="AA4" s="64"/>
      <c r="AB4" s="26" t="s">
        <v>37</v>
      </c>
      <c r="AC4" s="16">
        <v>41</v>
      </c>
      <c r="AD4" s="17">
        <v>26</v>
      </c>
      <c r="AE4" s="17">
        <v>45</v>
      </c>
      <c r="AF4" s="17">
        <v>177</v>
      </c>
      <c r="AG4" s="55">
        <v>269</v>
      </c>
      <c r="AH4" s="69"/>
    </row>
    <row r="5" spans="1:34" x14ac:dyDescent="0.25">
      <c r="A5" s="27" t="s">
        <v>9</v>
      </c>
      <c r="B5" s="14">
        <v>8</v>
      </c>
      <c r="C5" s="14">
        <v>31</v>
      </c>
      <c r="D5" s="14">
        <v>32</v>
      </c>
      <c r="E5" s="14">
        <v>27</v>
      </c>
      <c r="F5" s="36">
        <v>10</v>
      </c>
      <c r="G5" s="38">
        <v>14</v>
      </c>
      <c r="H5" s="45"/>
      <c r="I5" s="29" t="s">
        <v>9</v>
      </c>
      <c r="J5" s="14">
        <v>4</v>
      </c>
      <c r="K5" s="14">
        <v>28</v>
      </c>
      <c r="L5" s="14">
        <v>24</v>
      </c>
      <c r="M5" s="14">
        <v>30</v>
      </c>
      <c r="N5" s="36">
        <v>20</v>
      </c>
      <c r="O5" s="38">
        <v>10</v>
      </c>
      <c r="P5" s="9"/>
      <c r="Q5" s="27" t="s">
        <v>26</v>
      </c>
      <c r="R5" s="19">
        <v>17</v>
      </c>
      <c r="S5" s="15">
        <v>24</v>
      </c>
      <c r="T5" s="15">
        <v>14</v>
      </c>
      <c r="U5" s="20">
        <v>22</v>
      </c>
      <c r="V5" s="56">
        <f t="shared" ref="V5:V8" si="0">SUM(R5:U5)</f>
        <v>77</v>
      </c>
      <c r="W5" s="64"/>
      <c r="X5" s="67"/>
      <c r="Y5" s="67"/>
      <c r="Z5" s="67"/>
      <c r="AA5" s="64"/>
      <c r="AB5" s="27" t="s">
        <v>38</v>
      </c>
      <c r="AC5" s="19">
        <v>12</v>
      </c>
      <c r="AD5" s="15">
        <v>24</v>
      </c>
      <c r="AE5" s="15">
        <v>16</v>
      </c>
      <c r="AF5" s="15">
        <v>25</v>
      </c>
      <c r="AG5" s="56">
        <f t="shared" ref="AG5:AG8" si="1">SUM(AC5:AF5)</f>
        <v>77</v>
      </c>
      <c r="AH5" s="69"/>
    </row>
    <row r="6" spans="1:34" x14ac:dyDescent="0.25">
      <c r="A6" s="27" t="s">
        <v>10</v>
      </c>
      <c r="B6" s="15">
        <v>8</v>
      </c>
      <c r="C6" s="15">
        <v>25</v>
      </c>
      <c r="D6" s="15">
        <v>20</v>
      </c>
      <c r="E6" s="15">
        <v>32</v>
      </c>
      <c r="F6" s="36"/>
      <c r="G6" s="38"/>
      <c r="H6" s="45"/>
      <c r="I6" s="29" t="s">
        <v>10</v>
      </c>
      <c r="J6" s="15">
        <v>8</v>
      </c>
      <c r="K6" s="15">
        <v>17</v>
      </c>
      <c r="L6" s="15">
        <v>11</v>
      </c>
      <c r="M6" s="15">
        <v>25</v>
      </c>
      <c r="N6" s="36"/>
      <c r="O6" s="38"/>
      <c r="P6" s="9"/>
      <c r="Q6" s="27" t="s">
        <v>27</v>
      </c>
      <c r="R6" s="21">
        <v>16</v>
      </c>
      <c r="S6" s="14">
        <v>40</v>
      </c>
      <c r="T6" s="14">
        <v>30</v>
      </c>
      <c r="U6" s="22">
        <v>34</v>
      </c>
      <c r="V6" s="57">
        <f t="shared" si="0"/>
        <v>120</v>
      </c>
      <c r="W6" s="64"/>
      <c r="X6" s="67"/>
      <c r="Y6" s="67"/>
      <c r="Z6" s="67"/>
      <c r="AA6" s="64"/>
      <c r="AB6" s="27" t="s">
        <v>39</v>
      </c>
      <c r="AC6" s="21">
        <v>20</v>
      </c>
      <c r="AD6" s="14">
        <v>28</v>
      </c>
      <c r="AE6" s="14">
        <v>20</v>
      </c>
      <c r="AF6" s="14">
        <v>36</v>
      </c>
      <c r="AG6" s="57">
        <f t="shared" si="1"/>
        <v>104</v>
      </c>
      <c r="AH6" s="69"/>
    </row>
    <row r="7" spans="1:34" ht="15.75" thickBot="1" x14ac:dyDescent="0.3">
      <c r="A7" s="27" t="s">
        <v>11</v>
      </c>
      <c r="B7" s="14">
        <v>30</v>
      </c>
      <c r="C7" s="14">
        <v>81</v>
      </c>
      <c r="D7" s="14">
        <v>84</v>
      </c>
      <c r="E7" s="14">
        <v>340</v>
      </c>
      <c r="F7" s="36"/>
      <c r="G7" s="38"/>
      <c r="H7" s="45"/>
      <c r="I7" s="29" t="s">
        <v>11</v>
      </c>
      <c r="J7" s="14">
        <v>38</v>
      </c>
      <c r="K7" s="14">
        <v>67</v>
      </c>
      <c r="L7" s="14">
        <v>47</v>
      </c>
      <c r="M7" s="14">
        <v>145</v>
      </c>
      <c r="N7" s="36"/>
      <c r="O7" s="38"/>
      <c r="P7" s="9"/>
      <c r="Q7" s="27" t="s">
        <v>28</v>
      </c>
      <c r="R7" s="19">
        <v>20</v>
      </c>
      <c r="S7" s="15">
        <v>70</v>
      </c>
      <c r="T7" s="15">
        <v>60</v>
      </c>
      <c r="U7" s="20">
        <v>90</v>
      </c>
      <c r="V7" s="56">
        <f t="shared" si="0"/>
        <v>240</v>
      </c>
      <c r="W7" s="65"/>
      <c r="X7" s="68"/>
      <c r="Y7" s="68"/>
      <c r="Z7" s="68"/>
      <c r="AA7" s="65"/>
      <c r="AB7" s="27" t="s">
        <v>40</v>
      </c>
      <c r="AC7" s="19">
        <v>40</v>
      </c>
      <c r="AD7" s="15">
        <v>70</v>
      </c>
      <c r="AE7" s="15">
        <v>60</v>
      </c>
      <c r="AF7" s="15">
        <v>70</v>
      </c>
      <c r="AG7" s="56">
        <f t="shared" si="1"/>
        <v>240</v>
      </c>
      <c r="AH7" s="69"/>
    </row>
    <row r="8" spans="1:34" ht="15.75" thickBot="1" x14ac:dyDescent="0.3">
      <c r="A8" s="27" t="s">
        <v>12</v>
      </c>
      <c r="B8" s="15">
        <v>5</v>
      </c>
      <c r="C8" s="15">
        <v>4</v>
      </c>
      <c r="D8" s="15">
        <v>24</v>
      </c>
      <c r="E8" s="15">
        <v>33</v>
      </c>
      <c r="F8" s="36"/>
      <c r="G8" s="38"/>
      <c r="H8" s="45"/>
      <c r="I8" s="29" t="s">
        <v>12</v>
      </c>
      <c r="J8" s="15">
        <v>20</v>
      </c>
      <c r="K8" s="15">
        <v>27</v>
      </c>
      <c r="L8" s="15">
        <v>38</v>
      </c>
      <c r="M8" s="15">
        <v>55</v>
      </c>
      <c r="N8" s="36"/>
      <c r="O8" s="38"/>
      <c r="P8" s="9"/>
      <c r="Q8" s="28" t="s">
        <v>29</v>
      </c>
      <c r="R8" s="23">
        <v>22</v>
      </c>
      <c r="S8" s="24">
        <v>26</v>
      </c>
      <c r="T8" s="24">
        <v>24</v>
      </c>
      <c r="U8" s="25">
        <v>340</v>
      </c>
      <c r="V8" s="58">
        <f t="shared" si="0"/>
        <v>412</v>
      </c>
      <c r="W8" s="40">
        <f>X8+Y8+Z8</f>
        <v>1402</v>
      </c>
      <c r="X8" s="40">
        <f>V7+AG7</f>
        <v>480</v>
      </c>
      <c r="Y8" s="40">
        <f>V6+AG6</f>
        <v>224</v>
      </c>
      <c r="Z8" s="40">
        <f>V8+AG8</f>
        <v>698</v>
      </c>
      <c r="AA8" s="40">
        <v>200</v>
      </c>
      <c r="AB8" s="28" t="s">
        <v>41</v>
      </c>
      <c r="AC8" s="23">
        <v>8</v>
      </c>
      <c r="AD8" s="24">
        <v>24</v>
      </c>
      <c r="AE8" s="24">
        <v>54</v>
      </c>
      <c r="AF8" s="24">
        <v>200</v>
      </c>
      <c r="AG8" s="58">
        <f t="shared" si="1"/>
        <v>286</v>
      </c>
      <c r="AH8" s="69"/>
    </row>
    <row r="9" spans="1:34" ht="15.75" thickBot="1" x14ac:dyDescent="0.3">
      <c r="A9" s="27" t="s">
        <v>13</v>
      </c>
      <c r="B9" s="14">
        <v>0</v>
      </c>
      <c r="C9" s="14">
        <v>0</v>
      </c>
      <c r="D9" s="14">
        <v>0</v>
      </c>
      <c r="E9" s="14">
        <v>1</v>
      </c>
      <c r="F9" s="36"/>
      <c r="G9" s="38"/>
      <c r="H9" s="45"/>
      <c r="I9" s="29" t="s">
        <v>13</v>
      </c>
      <c r="J9" s="14">
        <v>2</v>
      </c>
      <c r="K9" s="14">
        <v>0</v>
      </c>
      <c r="L9" s="14">
        <v>1</v>
      </c>
      <c r="M9" s="14">
        <v>0</v>
      </c>
      <c r="N9" s="36"/>
      <c r="O9" s="3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10"/>
      <c r="AH9" s="6"/>
    </row>
    <row r="10" spans="1:34" ht="15.75" thickBot="1" x14ac:dyDescent="0.3">
      <c r="A10" s="32" t="s">
        <v>14</v>
      </c>
      <c r="B10" s="33">
        <f>SUM(B5:B9)</f>
        <v>51</v>
      </c>
      <c r="C10" s="34">
        <f t="shared" ref="C10:E10" si="2">SUM(C5:C9)</f>
        <v>141</v>
      </c>
      <c r="D10" s="34">
        <f t="shared" si="2"/>
        <v>160</v>
      </c>
      <c r="E10" s="35">
        <f t="shared" si="2"/>
        <v>433</v>
      </c>
      <c r="F10" s="37"/>
      <c r="G10" s="39"/>
      <c r="H10" s="46"/>
      <c r="I10" s="32" t="s">
        <v>14</v>
      </c>
      <c r="J10" s="33">
        <f>SUM(J5:J9)</f>
        <v>72</v>
      </c>
      <c r="K10" s="34">
        <f t="shared" ref="K10:M10" si="3">SUM(K5:K9)</f>
        <v>139</v>
      </c>
      <c r="L10" s="34">
        <f t="shared" si="3"/>
        <v>121</v>
      </c>
      <c r="M10" s="35">
        <f t="shared" si="3"/>
        <v>255</v>
      </c>
      <c r="N10" s="37"/>
      <c r="O10" s="3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10"/>
      <c r="AH10" s="6"/>
    </row>
    <row r="11" spans="1:34" ht="15.75" thickBot="1" x14ac:dyDescent="0.3">
      <c r="A11" s="41" t="s">
        <v>15</v>
      </c>
      <c r="B11" s="42"/>
      <c r="C11" s="42"/>
      <c r="D11" s="42"/>
      <c r="E11" s="42"/>
      <c r="F11" s="43"/>
      <c r="G11" s="40">
        <f>B10+C10+D10+E10+F5</f>
        <v>795</v>
      </c>
      <c r="H11" s="44">
        <f>G11+O11</f>
        <v>1402</v>
      </c>
      <c r="I11" s="41" t="s">
        <v>18</v>
      </c>
      <c r="J11" s="42"/>
      <c r="K11" s="42"/>
      <c r="L11" s="42"/>
      <c r="M11" s="42"/>
      <c r="N11" s="43"/>
      <c r="O11" s="40">
        <f>J10+K10+L10+M10+N5</f>
        <v>607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10"/>
      <c r="AH11" s="6"/>
    </row>
    <row r="12" spans="1:34" ht="23.25" customHeight="1" thickBot="1" x14ac:dyDescent="0.3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3"/>
      <c r="AH12" s="7"/>
    </row>
  </sheetData>
  <mergeCells count="16">
    <mergeCell ref="A1:AG2"/>
    <mergeCell ref="AH1:AH12"/>
    <mergeCell ref="A3:G3"/>
    <mergeCell ref="H3:H10"/>
    <mergeCell ref="A11:F11"/>
    <mergeCell ref="I3:O3"/>
    <mergeCell ref="I11:N11"/>
    <mergeCell ref="F5:F10"/>
    <mergeCell ref="G5:G10"/>
    <mergeCell ref="AA3:AA7"/>
    <mergeCell ref="N5:N10"/>
    <mergeCell ref="O5:O10"/>
    <mergeCell ref="W3:W7"/>
    <mergeCell ref="X3:X7"/>
    <mergeCell ref="Y3:Y7"/>
    <mergeCell ref="Z3:Z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Bom Jesus - 1804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2015-06-26T11:08:57Z</dcterms:modified>
</cp:coreProperties>
</file>