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155"/>
  </bookViews>
  <sheets>
    <sheet name="Goiás - 1792" sheetId="10" r:id="rId1"/>
  </sheets>
  <calcPr calcId="152511" calcMode="manual"/>
</workbook>
</file>

<file path=xl/calcChain.xml><?xml version="1.0" encoding="utf-8"?>
<calcChain xmlns="http://schemas.openxmlformats.org/spreadsheetml/2006/main">
  <c r="O83" i="10" l="1"/>
  <c r="N83" i="10"/>
  <c r="M83" i="10"/>
  <c r="K83" i="10"/>
  <c r="I83" i="10"/>
  <c r="G83" i="10"/>
  <c r="F83" i="10"/>
  <c r="E83" i="10"/>
  <c r="R82" i="10"/>
  <c r="Q82" i="10"/>
  <c r="P82" i="10"/>
  <c r="D82" i="10"/>
  <c r="C82" i="10"/>
  <c r="B82" i="10"/>
  <c r="R76" i="10"/>
  <c r="Q76" i="10"/>
  <c r="P76" i="10"/>
  <c r="D76" i="10"/>
  <c r="C76" i="10"/>
  <c r="B76" i="10"/>
  <c r="R70" i="10"/>
  <c r="Q70" i="10"/>
  <c r="P70" i="10"/>
  <c r="D70" i="10"/>
  <c r="C70" i="10"/>
  <c r="B70" i="10"/>
  <c r="R64" i="10"/>
  <c r="Q64" i="10"/>
  <c r="P64" i="10"/>
  <c r="D64" i="10"/>
  <c r="C64" i="10"/>
  <c r="B64" i="10"/>
  <c r="R58" i="10"/>
  <c r="Q58" i="10"/>
  <c r="P58" i="10"/>
  <c r="D58" i="10"/>
  <c r="B58" i="10"/>
  <c r="R52" i="10"/>
  <c r="Q52" i="10"/>
  <c r="P52" i="10"/>
  <c r="D52" i="10"/>
  <c r="C52" i="10"/>
  <c r="B52" i="10"/>
  <c r="R46" i="10"/>
  <c r="Q46" i="10"/>
  <c r="P46" i="10"/>
  <c r="D46" i="10"/>
  <c r="C46" i="10"/>
  <c r="B46" i="10"/>
  <c r="R40" i="10"/>
  <c r="Q40" i="10"/>
  <c r="P40" i="10"/>
  <c r="D40" i="10"/>
  <c r="C40" i="10"/>
  <c r="B40" i="10"/>
  <c r="R34" i="10"/>
  <c r="Q34" i="10"/>
  <c r="P34" i="10"/>
  <c r="D34" i="10"/>
  <c r="C34" i="10"/>
  <c r="B34" i="10"/>
  <c r="R28" i="10"/>
  <c r="Q28" i="10"/>
  <c r="P28" i="10"/>
  <c r="D28" i="10"/>
  <c r="C28" i="10"/>
  <c r="B28" i="10"/>
  <c r="R22" i="10"/>
  <c r="Q22" i="10"/>
  <c r="P22" i="10"/>
  <c r="D22" i="10"/>
  <c r="C22" i="10"/>
  <c r="B22" i="10"/>
  <c r="R16" i="10"/>
  <c r="Q16" i="10"/>
  <c r="P16" i="10"/>
  <c r="D16" i="10"/>
  <c r="C16" i="10"/>
  <c r="B16" i="10"/>
  <c r="R10" i="10"/>
  <c r="Q10" i="10"/>
  <c r="P10" i="10"/>
  <c r="D10" i="10"/>
  <c r="C10" i="10"/>
  <c r="B10" i="10"/>
  <c r="L52" i="10" l="1"/>
  <c r="H82" i="10"/>
  <c r="L76" i="10"/>
  <c r="H76" i="10"/>
  <c r="L70" i="10"/>
  <c r="H70" i="10"/>
  <c r="L64" i="10"/>
  <c r="L58" i="10"/>
  <c r="H64" i="10"/>
  <c r="L46" i="10"/>
  <c r="H46" i="10"/>
  <c r="H52" i="10"/>
  <c r="L40" i="10"/>
  <c r="H40" i="10"/>
  <c r="L34" i="10"/>
  <c r="L28" i="10"/>
  <c r="H28" i="10"/>
  <c r="H22" i="10"/>
  <c r="H34" i="10"/>
  <c r="L16" i="10"/>
  <c r="H16" i="10"/>
  <c r="L10" i="10"/>
  <c r="R83" i="10"/>
  <c r="Q83" i="10"/>
  <c r="P83" i="10"/>
  <c r="H10" i="10"/>
  <c r="D83" i="10"/>
  <c r="L82" i="10"/>
  <c r="B83" i="10"/>
  <c r="L83" i="10" l="1"/>
</calcChain>
</file>

<file path=xl/sharedStrings.xml><?xml version="1.0" encoding="utf-8"?>
<sst xmlns="http://schemas.openxmlformats.org/spreadsheetml/2006/main" count="197" uniqueCount="43">
  <si>
    <t>Homens</t>
  </si>
  <si>
    <t>Idades</t>
  </si>
  <si>
    <t>Brancos</t>
  </si>
  <si>
    <t>Mortos</t>
  </si>
  <si>
    <t>Mulheres</t>
  </si>
  <si>
    <t>Brancas</t>
  </si>
  <si>
    <t>Mortas</t>
  </si>
  <si>
    <t>Pardos</t>
  </si>
  <si>
    <t>Pretos</t>
  </si>
  <si>
    <t>Pardas</t>
  </si>
  <si>
    <t>Pretas</t>
  </si>
  <si>
    <t>Primeira de 1 até 7 annos</t>
  </si>
  <si>
    <t>Segunda de 7 até 15</t>
  </si>
  <si>
    <t>Terceira de 15 até 60</t>
  </si>
  <si>
    <t>Quarta de 60 até 80</t>
  </si>
  <si>
    <t>Demais de 90</t>
  </si>
  <si>
    <t>Somma</t>
  </si>
  <si>
    <t>Livres</t>
  </si>
  <si>
    <t>Cativos</t>
  </si>
  <si>
    <t>Nascerão</t>
  </si>
  <si>
    <t>Julgados</t>
  </si>
  <si>
    <t>Cativas</t>
  </si>
  <si>
    <t>Capitania de Goiás</t>
  </si>
  <si>
    <t>Soma total</t>
  </si>
  <si>
    <t>Julgado de Meya Ponte</t>
  </si>
  <si>
    <t>Julgado de Santa Luzia</t>
  </si>
  <si>
    <t>Julgado de Cavalcante</t>
  </si>
  <si>
    <t>Julgado de Pillár</t>
  </si>
  <si>
    <t>Julgado de Trahiras</t>
  </si>
  <si>
    <t>Julgado de Arrayas</t>
  </si>
  <si>
    <t>Julgado da Natevidade</t>
  </si>
  <si>
    <t>Julgado de Villabóa</t>
  </si>
  <si>
    <t>Julgado de Santa Crús</t>
  </si>
  <si>
    <t>Julgado do Ryo das Velhas</t>
  </si>
  <si>
    <t>Total de todas as Somas de ambos os Sexos existentes</t>
  </si>
  <si>
    <t>Tristão da Cunha Menezes</t>
  </si>
  <si>
    <t>Julgado de Chrixá</t>
  </si>
  <si>
    <t>Julgado de São Felix</t>
  </si>
  <si>
    <t>Julgado da Conceição</t>
  </si>
  <si>
    <t>AHU.ACL.B. Goiás 8, Caixa 38, Documento 2395, Rolo 50</t>
  </si>
  <si>
    <t>Total de todas as somas das difer[en]tes cores, idades existentes, e dos que morrerão</t>
  </si>
  <si>
    <t>Total de todas as somas das difer[en]tes córes, idades existentes, e dos que morrerão</t>
  </si>
  <si>
    <t>Mappa em que o Governadôr, e Capitão General da Capitania de Goyaz Tristão da Cunha Menezes aprezenta ao Real Ministerio pela extracção das rellaçoens dos Parrochos o n[úmer]o existente da dita Capitania, rezidentes nos Seos Arrayaes e mais Povoassoens dos seos respectivos Julgados abayxo declarados té o prez[en]te anno d 1792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</si>
</sst>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85</xdr:row>
      <xdr:rowOff>47000</xdr:rowOff>
    </xdr:from>
    <xdr:to>
      <xdr:col>19</xdr:col>
      <xdr:colOff>590550</xdr:colOff>
      <xdr:row>92</xdr:row>
      <xdr:rowOff>70983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53950"/>
          <a:ext cx="13249275" cy="1357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showGridLines="0" tabSelected="1" workbookViewId="0">
      <selection sqref="A1:S2"/>
    </sheetView>
  </sheetViews>
  <sheetFormatPr defaultRowHeight="15" x14ac:dyDescent="0.25"/>
  <cols>
    <col min="1" max="1" width="25" bestFit="1" customWidth="1"/>
    <col min="2" max="2" width="7.85546875" bestFit="1" customWidth="1"/>
    <col min="3" max="3" width="7" bestFit="1" customWidth="1"/>
    <col min="4" max="4" width="6.7109375" bestFit="1" customWidth="1"/>
    <col min="5" max="5" width="6.140625" bestFit="1" customWidth="1"/>
    <col min="6" max="6" width="7.42578125" bestFit="1" customWidth="1"/>
    <col min="7" max="7" width="9.140625" bestFit="1" customWidth="1"/>
    <col min="8" max="8" width="10.42578125" bestFit="1" customWidth="1"/>
    <col min="9" max="9" width="7.42578125" bestFit="1" customWidth="1"/>
    <col min="10" max="10" width="13.140625" bestFit="1" customWidth="1"/>
    <col min="11" max="11" width="7.28515625" bestFit="1" customWidth="1"/>
    <col min="12" max="12" width="10.42578125" bestFit="1" customWidth="1"/>
    <col min="13" max="13" width="9.140625" bestFit="1" customWidth="1"/>
    <col min="14" max="14" width="7.28515625" bestFit="1" customWidth="1"/>
    <col min="15" max="15" width="6.140625" bestFit="1" customWidth="1"/>
    <col min="16" max="16" width="6.5703125" bestFit="1" customWidth="1"/>
    <col min="17" max="17" width="6.85546875" bestFit="1" customWidth="1"/>
    <col min="18" max="18" width="7.7109375" bestFit="1" customWidth="1"/>
    <col min="19" max="19" width="28.140625" bestFit="1" customWidth="1"/>
  </cols>
  <sheetData>
    <row r="1" spans="1:20" ht="31.5" customHeight="1" x14ac:dyDescent="0.2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 t="s">
        <v>39</v>
      </c>
    </row>
    <row r="2" spans="1:20" ht="43.5" customHeight="1" thickBot="1" x14ac:dyDescent="0.3">
      <c r="A2" s="5" t="s">
        <v>22</v>
      </c>
      <c r="B2" s="6"/>
      <c r="C2" s="6"/>
      <c r="D2" s="6"/>
      <c r="E2" s="6"/>
      <c r="F2" s="6"/>
      <c r="G2" s="6"/>
      <c r="H2" s="6"/>
      <c r="I2" s="6"/>
      <c r="J2" s="6"/>
      <c r="K2" s="6">
        <v>1792</v>
      </c>
      <c r="L2" s="6"/>
      <c r="M2" s="6"/>
      <c r="N2" s="6"/>
      <c r="O2" s="6"/>
      <c r="P2" s="6"/>
      <c r="Q2" s="6"/>
      <c r="R2" s="6"/>
      <c r="S2" s="7"/>
      <c r="T2" s="8"/>
    </row>
    <row r="3" spans="1:20" ht="15.75" thickBot="1" x14ac:dyDescent="0.3">
      <c r="A3" s="9" t="s">
        <v>0</v>
      </c>
      <c r="B3" s="10"/>
      <c r="C3" s="11"/>
      <c r="D3" s="11"/>
      <c r="E3" s="11"/>
      <c r="F3" s="11"/>
      <c r="G3" s="11"/>
      <c r="H3" s="11"/>
      <c r="I3" s="12"/>
      <c r="J3" s="13" t="s">
        <v>20</v>
      </c>
      <c r="K3" s="14" t="s">
        <v>4</v>
      </c>
      <c r="L3" s="11"/>
      <c r="M3" s="11"/>
      <c r="N3" s="11"/>
      <c r="O3" s="11"/>
      <c r="P3" s="11"/>
      <c r="Q3" s="11"/>
      <c r="R3" s="11"/>
      <c r="S3" s="15"/>
      <c r="T3" s="8"/>
    </row>
    <row r="4" spans="1:20" ht="15.75" thickBot="1" x14ac:dyDescent="0.3">
      <c r="A4" s="16" t="s">
        <v>1</v>
      </c>
      <c r="B4" s="17" t="s">
        <v>2</v>
      </c>
      <c r="C4" s="18" t="s">
        <v>7</v>
      </c>
      <c r="D4" s="18" t="s">
        <v>8</v>
      </c>
      <c r="E4" s="18" t="s">
        <v>17</v>
      </c>
      <c r="F4" s="18" t="s">
        <v>18</v>
      </c>
      <c r="G4" s="18" t="s">
        <v>19</v>
      </c>
      <c r="H4" s="19" t="s">
        <v>23</v>
      </c>
      <c r="I4" s="18" t="s">
        <v>3</v>
      </c>
      <c r="J4" s="20"/>
      <c r="K4" s="18" t="s">
        <v>6</v>
      </c>
      <c r="L4" s="19" t="s">
        <v>23</v>
      </c>
      <c r="M4" s="18" t="s">
        <v>19</v>
      </c>
      <c r="N4" s="18" t="s">
        <v>21</v>
      </c>
      <c r="O4" s="18" t="s">
        <v>17</v>
      </c>
      <c r="P4" s="18" t="s">
        <v>10</v>
      </c>
      <c r="Q4" s="18" t="s">
        <v>9</v>
      </c>
      <c r="R4" s="18" t="s">
        <v>5</v>
      </c>
      <c r="S4" s="21" t="s">
        <v>1</v>
      </c>
      <c r="T4" s="8"/>
    </row>
    <row r="5" spans="1:20" ht="15" customHeight="1" x14ac:dyDescent="0.25">
      <c r="A5" s="22" t="s">
        <v>11</v>
      </c>
      <c r="B5" s="23">
        <v>105</v>
      </c>
      <c r="C5" s="24">
        <v>964</v>
      </c>
      <c r="D5" s="24">
        <v>414</v>
      </c>
      <c r="E5" s="25"/>
      <c r="F5" s="25"/>
      <c r="G5" s="25"/>
      <c r="H5" s="25"/>
      <c r="I5" s="25"/>
      <c r="J5" s="26" t="s">
        <v>31</v>
      </c>
      <c r="K5" s="25"/>
      <c r="L5" s="25"/>
      <c r="M5" s="25"/>
      <c r="N5" s="25"/>
      <c r="O5" s="25"/>
      <c r="P5" s="24">
        <v>302</v>
      </c>
      <c r="Q5" s="24">
        <v>184</v>
      </c>
      <c r="R5" s="27">
        <v>140</v>
      </c>
      <c r="S5" s="22" t="s">
        <v>11</v>
      </c>
      <c r="T5" s="8"/>
    </row>
    <row r="6" spans="1:20" x14ac:dyDescent="0.25">
      <c r="A6" s="28" t="s">
        <v>12</v>
      </c>
      <c r="B6" s="29">
        <v>249</v>
      </c>
      <c r="C6" s="30">
        <v>189</v>
      </c>
      <c r="D6" s="30">
        <v>1109</v>
      </c>
      <c r="E6" s="31"/>
      <c r="F6" s="31"/>
      <c r="G6" s="31"/>
      <c r="H6" s="31"/>
      <c r="I6" s="31"/>
      <c r="J6" s="32"/>
      <c r="K6" s="31"/>
      <c r="L6" s="31"/>
      <c r="M6" s="31"/>
      <c r="N6" s="31"/>
      <c r="O6" s="31"/>
      <c r="P6" s="30">
        <v>300</v>
      </c>
      <c r="Q6" s="30">
        <v>189</v>
      </c>
      <c r="R6" s="33">
        <v>200</v>
      </c>
      <c r="S6" s="28" t="s">
        <v>12</v>
      </c>
      <c r="T6" s="8"/>
    </row>
    <row r="7" spans="1:20" x14ac:dyDescent="0.25">
      <c r="A7" s="28" t="s">
        <v>13</v>
      </c>
      <c r="B7" s="23">
        <v>760</v>
      </c>
      <c r="C7" s="24">
        <v>550</v>
      </c>
      <c r="D7" s="24">
        <v>3500</v>
      </c>
      <c r="E7" s="25"/>
      <c r="F7" s="25"/>
      <c r="G7" s="25"/>
      <c r="H7" s="25"/>
      <c r="I7" s="25"/>
      <c r="J7" s="32"/>
      <c r="K7" s="25"/>
      <c r="L7" s="25"/>
      <c r="M7" s="25"/>
      <c r="N7" s="25"/>
      <c r="O7" s="25"/>
      <c r="P7" s="24">
        <v>1560</v>
      </c>
      <c r="Q7" s="24">
        <v>586</v>
      </c>
      <c r="R7" s="27">
        <v>588</v>
      </c>
      <c r="S7" s="28" t="s">
        <v>13</v>
      </c>
      <c r="T7" s="8"/>
    </row>
    <row r="8" spans="1:20" x14ac:dyDescent="0.25">
      <c r="A8" s="28" t="s">
        <v>14</v>
      </c>
      <c r="B8" s="29">
        <v>112</v>
      </c>
      <c r="C8" s="30">
        <v>80</v>
      </c>
      <c r="D8" s="30">
        <v>480</v>
      </c>
      <c r="E8" s="31"/>
      <c r="F8" s="31"/>
      <c r="G8" s="31"/>
      <c r="H8" s="31"/>
      <c r="I8" s="31"/>
      <c r="J8" s="32"/>
      <c r="K8" s="31"/>
      <c r="L8" s="31"/>
      <c r="M8" s="31"/>
      <c r="N8" s="31"/>
      <c r="O8" s="31"/>
      <c r="P8" s="30">
        <v>204</v>
      </c>
      <c r="Q8" s="30">
        <v>14</v>
      </c>
      <c r="R8" s="33">
        <v>46</v>
      </c>
      <c r="S8" s="28" t="s">
        <v>14</v>
      </c>
      <c r="T8" s="8"/>
    </row>
    <row r="9" spans="1:20" ht="15.75" thickBot="1" x14ac:dyDescent="0.3">
      <c r="A9" s="28" t="s">
        <v>15</v>
      </c>
      <c r="B9" s="23">
        <v>29</v>
      </c>
      <c r="C9" s="24">
        <v>19</v>
      </c>
      <c r="D9" s="24">
        <v>120</v>
      </c>
      <c r="E9" s="25"/>
      <c r="F9" s="25"/>
      <c r="G9" s="25"/>
      <c r="H9" s="25"/>
      <c r="I9" s="25"/>
      <c r="J9" s="32"/>
      <c r="K9" s="25"/>
      <c r="L9" s="25"/>
      <c r="M9" s="25"/>
      <c r="N9" s="25"/>
      <c r="O9" s="25"/>
      <c r="P9" s="24">
        <v>40</v>
      </c>
      <c r="Q9" s="24">
        <v>1</v>
      </c>
      <c r="R9" s="27">
        <v>4</v>
      </c>
      <c r="S9" s="28" t="s">
        <v>15</v>
      </c>
      <c r="T9" s="8"/>
    </row>
    <row r="10" spans="1:20" ht="15.75" thickBot="1" x14ac:dyDescent="0.3">
      <c r="A10" s="34" t="s">
        <v>16</v>
      </c>
      <c r="B10" s="35">
        <f>SUM(B5:B9)</f>
        <v>1255</v>
      </c>
      <c r="C10" s="35">
        <f t="shared" ref="C10:D10" si="0">SUM(C5:C9)</f>
        <v>1802</v>
      </c>
      <c r="D10" s="35">
        <f t="shared" si="0"/>
        <v>5623</v>
      </c>
      <c r="E10" s="35">
        <v>2400</v>
      </c>
      <c r="F10" s="35">
        <v>6280</v>
      </c>
      <c r="G10" s="35">
        <v>160</v>
      </c>
      <c r="H10" s="35">
        <f>SUM(B10:D10,G10)</f>
        <v>8840</v>
      </c>
      <c r="I10" s="35">
        <v>296</v>
      </c>
      <c r="J10" s="36"/>
      <c r="K10" s="35">
        <v>150</v>
      </c>
      <c r="L10" s="35">
        <f>SUM(M10,P10:R10)</f>
        <v>4472</v>
      </c>
      <c r="M10" s="35">
        <v>114</v>
      </c>
      <c r="N10" s="35">
        <v>2288</v>
      </c>
      <c r="O10" s="35">
        <v>2070</v>
      </c>
      <c r="P10" s="35">
        <f>SUM(P5:P9)</f>
        <v>2406</v>
      </c>
      <c r="Q10" s="35">
        <f t="shared" ref="Q10:R10" si="1">SUM(Q5:Q9)</f>
        <v>974</v>
      </c>
      <c r="R10" s="35">
        <f t="shared" si="1"/>
        <v>978</v>
      </c>
      <c r="S10" s="37" t="s">
        <v>16</v>
      </c>
      <c r="T10" s="8"/>
    </row>
    <row r="11" spans="1:20" ht="15" customHeight="1" x14ac:dyDescent="0.25">
      <c r="A11" s="28" t="s">
        <v>11</v>
      </c>
      <c r="B11" s="23">
        <v>280</v>
      </c>
      <c r="C11" s="24">
        <v>192</v>
      </c>
      <c r="D11" s="24">
        <v>272</v>
      </c>
      <c r="E11" s="25"/>
      <c r="F11" s="25"/>
      <c r="G11" s="25"/>
      <c r="H11" s="25"/>
      <c r="I11" s="25"/>
      <c r="J11" s="26" t="s">
        <v>24</v>
      </c>
      <c r="K11" s="25"/>
      <c r="L11" s="25"/>
      <c r="M11" s="25"/>
      <c r="N11" s="25"/>
      <c r="O11" s="25"/>
      <c r="P11" s="24">
        <v>249</v>
      </c>
      <c r="Q11" s="24">
        <v>200</v>
      </c>
      <c r="R11" s="27">
        <v>199</v>
      </c>
      <c r="S11" s="28" t="s">
        <v>11</v>
      </c>
      <c r="T11" s="8"/>
    </row>
    <row r="12" spans="1:20" x14ac:dyDescent="0.25">
      <c r="A12" s="28" t="s">
        <v>12</v>
      </c>
      <c r="B12" s="29">
        <v>133</v>
      </c>
      <c r="C12" s="30">
        <v>170</v>
      </c>
      <c r="D12" s="30">
        <v>190</v>
      </c>
      <c r="E12" s="31"/>
      <c r="F12" s="31"/>
      <c r="G12" s="31"/>
      <c r="H12" s="31"/>
      <c r="I12" s="31"/>
      <c r="J12" s="32"/>
      <c r="K12" s="31"/>
      <c r="L12" s="31"/>
      <c r="M12" s="31"/>
      <c r="N12" s="31"/>
      <c r="O12" s="31"/>
      <c r="P12" s="30">
        <v>161</v>
      </c>
      <c r="Q12" s="30">
        <v>171</v>
      </c>
      <c r="R12" s="33">
        <v>146</v>
      </c>
      <c r="S12" s="28" t="s">
        <v>12</v>
      </c>
      <c r="T12" s="8"/>
    </row>
    <row r="13" spans="1:20" x14ac:dyDescent="0.25">
      <c r="A13" s="28" t="s">
        <v>13</v>
      </c>
      <c r="B13" s="23">
        <v>497</v>
      </c>
      <c r="C13" s="24">
        <v>326</v>
      </c>
      <c r="D13" s="24">
        <v>2648</v>
      </c>
      <c r="E13" s="25"/>
      <c r="F13" s="25"/>
      <c r="G13" s="25"/>
      <c r="H13" s="25"/>
      <c r="I13" s="25"/>
      <c r="J13" s="32"/>
      <c r="K13" s="25"/>
      <c r="L13" s="25"/>
      <c r="M13" s="25"/>
      <c r="N13" s="25"/>
      <c r="O13" s="25"/>
      <c r="P13" s="24">
        <v>846</v>
      </c>
      <c r="Q13" s="24">
        <v>378</v>
      </c>
      <c r="R13" s="27">
        <v>380</v>
      </c>
      <c r="S13" s="28" t="s">
        <v>13</v>
      </c>
      <c r="T13" s="8"/>
    </row>
    <row r="14" spans="1:20" x14ac:dyDescent="0.25">
      <c r="A14" s="28" t="s">
        <v>14</v>
      </c>
      <c r="B14" s="29">
        <v>66</v>
      </c>
      <c r="C14" s="30">
        <v>24</v>
      </c>
      <c r="D14" s="30">
        <v>48</v>
      </c>
      <c r="E14" s="31"/>
      <c r="F14" s="31"/>
      <c r="G14" s="31"/>
      <c r="H14" s="31"/>
      <c r="I14" s="31"/>
      <c r="J14" s="32"/>
      <c r="K14" s="31"/>
      <c r="L14" s="31"/>
      <c r="M14" s="31"/>
      <c r="N14" s="31"/>
      <c r="O14" s="31"/>
      <c r="P14" s="30">
        <v>29</v>
      </c>
      <c r="Q14" s="30">
        <v>4</v>
      </c>
      <c r="R14" s="33">
        <v>10</v>
      </c>
      <c r="S14" s="28" t="s">
        <v>14</v>
      </c>
      <c r="T14" s="8"/>
    </row>
    <row r="15" spans="1:20" ht="15.75" thickBot="1" x14ac:dyDescent="0.3">
      <c r="A15" s="28" t="s">
        <v>15</v>
      </c>
      <c r="B15" s="23">
        <v>14</v>
      </c>
      <c r="C15" s="24">
        <v>5</v>
      </c>
      <c r="D15" s="24">
        <v>19</v>
      </c>
      <c r="E15" s="25"/>
      <c r="F15" s="25"/>
      <c r="G15" s="25"/>
      <c r="H15" s="25"/>
      <c r="I15" s="25"/>
      <c r="J15" s="32"/>
      <c r="K15" s="25"/>
      <c r="L15" s="25"/>
      <c r="M15" s="25"/>
      <c r="N15" s="25"/>
      <c r="O15" s="25"/>
      <c r="P15" s="24">
        <v>10</v>
      </c>
      <c r="Q15" s="24">
        <v>0</v>
      </c>
      <c r="R15" s="27">
        <v>0</v>
      </c>
      <c r="S15" s="28" t="s">
        <v>15</v>
      </c>
      <c r="T15" s="8"/>
    </row>
    <row r="16" spans="1:20" ht="15.75" thickBot="1" x14ac:dyDescent="0.3">
      <c r="A16" s="34" t="s">
        <v>16</v>
      </c>
      <c r="B16" s="35">
        <f>SUM(B11:B15)</f>
        <v>990</v>
      </c>
      <c r="C16" s="35">
        <f t="shared" ref="C16:D16" si="2">SUM(C11:C15)</f>
        <v>717</v>
      </c>
      <c r="D16" s="35">
        <f t="shared" si="2"/>
        <v>3177</v>
      </c>
      <c r="E16" s="35">
        <v>1528</v>
      </c>
      <c r="F16" s="35">
        <v>3356</v>
      </c>
      <c r="G16" s="35">
        <v>140</v>
      </c>
      <c r="H16" s="35">
        <f>SUM(B16:D16,G16)</f>
        <v>5024</v>
      </c>
      <c r="I16" s="35">
        <v>130</v>
      </c>
      <c r="J16" s="36"/>
      <c r="K16" s="35">
        <v>55</v>
      </c>
      <c r="L16" s="35">
        <f>SUM(M16,P16:R16)</f>
        <v>2882</v>
      </c>
      <c r="M16" s="35">
        <v>99</v>
      </c>
      <c r="N16" s="35">
        <v>1499</v>
      </c>
      <c r="O16" s="35">
        <v>1284</v>
      </c>
      <c r="P16" s="35">
        <f>SUM(P11:P15)</f>
        <v>1295</v>
      </c>
      <c r="Q16" s="35">
        <f t="shared" ref="Q16:R16" si="3">SUM(Q11:Q15)</f>
        <v>753</v>
      </c>
      <c r="R16" s="35">
        <f t="shared" si="3"/>
        <v>735</v>
      </c>
      <c r="S16" s="37" t="s">
        <v>16</v>
      </c>
      <c r="T16" s="8"/>
    </row>
    <row r="17" spans="1:20" ht="15" customHeight="1" x14ac:dyDescent="0.25">
      <c r="A17" s="28" t="s">
        <v>11</v>
      </c>
      <c r="B17" s="23">
        <v>40</v>
      </c>
      <c r="C17" s="24">
        <v>60</v>
      </c>
      <c r="D17" s="24">
        <v>73</v>
      </c>
      <c r="E17" s="25"/>
      <c r="F17" s="25"/>
      <c r="G17" s="25"/>
      <c r="H17" s="25"/>
      <c r="I17" s="25"/>
      <c r="J17" s="26" t="s">
        <v>32</v>
      </c>
      <c r="K17" s="25"/>
      <c r="L17" s="25"/>
      <c r="M17" s="25"/>
      <c r="N17" s="25"/>
      <c r="O17" s="25"/>
      <c r="P17" s="24">
        <v>68</v>
      </c>
      <c r="Q17" s="24">
        <v>50</v>
      </c>
      <c r="R17" s="27">
        <v>40</v>
      </c>
      <c r="S17" s="28" t="s">
        <v>11</v>
      </c>
      <c r="T17" s="8"/>
    </row>
    <row r="18" spans="1:20" x14ac:dyDescent="0.25">
      <c r="A18" s="28" t="s">
        <v>12</v>
      </c>
      <c r="B18" s="29">
        <v>38</v>
      </c>
      <c r="C18" s="30">
        <v>59</v>
      </c>
      <c r="D18" s="30">
        <v>48</v>
      </c>
      <c r="E18" s="31"/>
      <c r="F18" s="31"/>
      <c r="G18" s="31"/>
      <c r="H18" s="31"/>
      <c r="I18" s="31"/>
      <c r="J18" s="32"/>
      <c r="K18" s="31"/>
      <c r="L18" s="31"/>
      <c r="M18" s="31"/>
      <c r="N18" s="31"/>
      <c r="O18" s="31"/>
      <c r="P18" s="30">
        <v>30</v>
      </c>
      <c r="Q18" s="30">
        <v>56</v>
      </c>
      <c r="R18" s="33">
        <v>51</v>
      </c>
      <c r="S18" s="28" t="s">
        <v>12</v>
      </c>
      <c r="T18" s="8"/>
    </row>
    <row r="19" spans="1:20" x14ac:dyDescent="0.25">
      <c r="A19" s="28" t="s">
        <v>13</v>
      </c>
      <c r="B19" s="23">
        <v>141</v>
      </c>
      <c r="C19" s="24">
        <v>127</v>
      </c>
      <c r="D19" s="24">
        <v>615</v>
      </c>
      <c r="E19" s="25"/>
      <c r="F19" s="25"/>
      <c r="G19" s="25"/>
      <c r="H19" s="25"/>
      <c r="I19" s="25"/>
      <c r="J19" s="32"/>
      <c r="K19" s="25"/>
      <c r="L19" s="25"/>
      <c r="M19" s="25"/>
      <c r="N19" s="25"/>
      <c r="O19" s="25"/>
      <c r="P19" s="24">
        <v>169</v>
      </c>
      <c r="Q19" s="24">
        <v>125</v>
      </c>
      <c r="R19" s="27">
        <v>99</v>
      </c>
      <c r="S19" s="28" t="s">
        <v>13</v>
      </c>
      <c r="T19" s="8"/>
    </row>
    <row r="20" spans="1:20" x14ac:dyDescent="0.25">
      <c r="A20" s="28" t="s">
        <v>14</v>
      </c>
      <c r="B20" s="29">
        <v>14</v>
      </c>
      <c r="C20" s="30">
        <v>7</v>
      </c>
      <c r="D20" s="30">
        <v>33</v>
      </c>
      <c r="E20" s="31"/>
      <c r="F20" s="31"/>
      <c r="G20" s="31"/>
      <c r="H20" s="31"/>
      <c r="I20" s="31"/>
      <c r="J20" s="32"/>
      <c r="K20" s="31"/>
      <c r="L20" s="31"/>
      <c r="M20" s="31"/>
      <c r="N20" s="31"/>
      <c r="O20" s="31"/>
      <c r="P20" s="30">
        <v>6</v>
      </c>
      <c r="Q20" s="30">
        <v>2</v>
      </c>
      <c r="R20" s="33">
        <v>2</v>
      </c>
      <c r="S20" s="28" t="s">
        <v>14</v>
      </c>
      <c r="T20" s="8"/>
    </row>
    <row r="21" spans="1:20" ht="15.75" thickBot="1" x14ac:dyDescent="0.3">
      <c r="A21" s="28" t="s">
        <v>15</v>
      </c>
      <c r="B21" s="23">
        <v>0</v>
      </c>
      <c r="C21" s="24">
        <v>0</v>
      </c>
      <c r="D21" s="24">
        <v>1</v>
      </c>
      <c r="E21" s="25"/>
      <c r="F21" s="25"/>
      <c r="G21" s="25"/>
      <c r="H21" s="25"/>
      <c r="I21" s="25"/>
      <c r="J21" s="32"/>
      <c r="K21" s="25"/>
      <c r="L21" s="25"/>
      <c r="M21" s="25"/>
      <c r="N21" s="25"/>
      <c r="O21" s="25"/>
      <c r="P21" s="24">
        <v>4</v>
      </c>
      <c r="Q21" s="24">
        <v>0</v>
      </c>
      <c r="R21" s="27">
        <v>2</v>
      </c>
      <c r="S21" s="28" t="s">
        <v>15</v>
      </c>
      <c r="T21" s="8"/>
    </row>
    <row r="22" spans="1:20" ht="15.75" thickBot="1" x14ac:dyDescent="0.3">
      <c r="A22" s="34" t="s">
        <v>16</v>
      </c>
      <c r="B22" s="35">
        <f>SUM(B17:B21)</f>
        <v>233</v>
      </c>
      <c r="C22" s="35">
        <f t="shared" ref="C22:D22" si="4">SUM(C17:C21)</f>
        <v>253</v>
      </c>
      <c r="D22" s="35">
        <f t="shared" si="4"/>
        <v>770</v>
      </c>
      <c r="E22" s="35">
        <v>547</v>
      </c>
      <c r="F22" s="35">
        <v>709</v>
      </c>
      <c r="G22" s="35">
        <v>30</v>
      </c>
      <c r="H22" s="35">
        <f>SUM(B22:D22,G22)</f>
        <v>1286</v>
      </c>
      <c r="I22" s="35">
        <v>20</v>
      </c>
      <c r="J22" s="36"/>
      <c r="K22" s="35">
        <v>21</v>
      </c>
      <c r="L22" s="35">
        <v>735</v>
      </c>
      <c r="M22" s="35">
        <v>31</v>
      </c>
      <c r="N22" s="35">
        <v>444</v>
      </c>
      <c r="O22" s="35">
        <v>260</v>
      </c>
      <c r="P22" s="35">
        <f>SUM(P17:P21)</f>
        <v>277</v>
      </c>
      <c r="Q22" s="35">
        <f>SUM(Q17:Q21)</f>
        <v>233</v>
      </c>
      <c r="R22" s="35">
        <f>SUM(R17:R21)</f>
        <v>194</v>
      </c>
      <c r="S22" s="37" t="s">
        <v>16</v>
      </c>
      <c r="T22" s="8"/>
    </row>
    <row r="23" spans="1:20" ht="15" customHeight="1" x14ac:dyDescent="0.25">
      <c r="A23" s="28" t="s">
        <v>11</v>
      </c>
      <c r="B23" s="23">
        <v>224</v>
      </c>
      <c r="C23" s="24">
        <v>101</v>
      </c>
      <c r="D23" s="24">
        <v>123</v>
      </c>
      <c r="E23" s="25"/>
      <c r="F23" s="25"/>
      <c r="G23" s="25"/>
      <c r="H23" s="25"/>
      <c r="I23" s="25"/>
      <c r="J23" s="26" t="s">
        <v>33</v>
      </c>
      <c r="K23" s="25"/>
      <c r="L23" s="25"/>
      <c r="M23" s="25"/>
      <c r="N23" s="25"/>
      <c r="O23" s="25"/>
      <c r="P23" s="24">
        <v>30</v>
      </c>
      <c r="Q23" s="24">
        <v>10</v>
      </c>
      <c r="R23" s="27">
        <v>20</v>
      </c>
      <c r="S23" s="28" t="s">
        <v>11</v>
      </c>
      <c r="T23" s="8"/>
    </row>
    <row r="24" spans="1:20" x14ac:dyDescent="0.25">
      <c r="A24" s="28" t="s">
        <v>12</v>
      </c>
      <c r="B24" s="29">
        <v>60</v>
      </c>
      <c r="C24" s="30">
        <v>103</v>
      </c>
      <c r="D24" s="30">
        <v>131</v>
      </c>
      <c r="E24" s="31"/>
      <c r="F24" s="31"/>
      <c r="G24" s="31"/>
      <c r="H24" s="31"/>
      <c r="I24" s="31"/>
      <c r="J24" s="32"/>
      <c r="K24" s="31"/>
      <c r="L24" s="31"/>
      <c r="M24" s="31"/>
      <c r="N24" s="31"/>
      <c r="O24" s="31"/>
      <c r="P24" s="30">
        <v>41</v>
      </c>
      <c r="Q24" s="30">
        <v>20</v>
      </c>
      <c r="R24" s="33">
        <v>31</v>
      </c>
      <c r="S24" s="28" t="s">
        <v>12</v>
      </c>
      <c r="T24" s="8"/>
    </row>
    <row r="25" spans="1:20" x14ac:dyDescent="0.25">
      <c r="A25" s="28" t="s">
        <v>13</v>
      </c>
      <c r="B25" s="23">
        <v>83</v>
      </c>
      <c r="C25" s="24">
        <v>217</v>
      </c>
      <c r="D25" s="24">
        <v>2033</v>
      </c>
      <c r="E25" s="25"/>
      <c r="F25" s="25"/>
      <c r="G25" s="25"/>
      <c r="H25" s="25"/>
      <c r="I25" s="25"/>
      <c r="J25" s="32"/>
      <c r="K25" s="25"/>
      <c r="L25" s="25"/>
      <c r="M25" s="25"/>
      <c r="N25" s="25"/>
      <c r="O25" s="25"/>
      <c r="P25" s="24">
        <v>102</v>
      </c>
      <c r="Q25" s="24">
        <v>50</v>
      </c>
      <c r="R25" s="27">
        <v>78</v>
      </c>
      <c r="S25" s="28" t="s">
        <v>13</v>
      </c>
      <c r="T25" s="8"/>
    </row>
    <row r="26" spans="1:20" x14ac:dyDescent="0.25">
      <c r="A26" s="28" t="s">
        <v>14</v>
      </c>
      <c r="B26" s="29">
        <v>45</v>
      </c>
      <c r="C26" s="30">
        <v>8</v>
      </c>
      <c r="D26" s="30">
        <v>135</v>
      </c>
      <c r="E26" s="31"/>
      <c r="F26" s="31"/>
      <c r="G26" s="31"/>
      <c r="H26" s="31"/>
      <c r="I26" s="31"/>
      <c r="J26" s="32"/>
      <c r="K26" s="31"/>
      <c r="L26" s="31"/>
      <c r="M26" s="31"/>
      <c r="N26" s="31"/>
      <c r="O26" s="31"/>
      <c r="P26" s="30">
        <v>10</v>
      </c>
      <c r="Q26" s="30">
        <v>8</v>
      </c>
      <c r="R26" s="33">
        <v>6</v>
      </c>
      <c r="S26" s="28" t="s">
        <v>14</v>
      </c>
      <c r="T26" s="8"/>
    </row>
    <row r="27" spans="1:20" ht="15.75" thickBot="1" x14ac:dyDescent="0.3">
      <c r="A27" s="28" t="s">
        <v>15</v>
      </c>
      <c r="B27" s="23">
        <v>10</v>
      </c>
      <c r="C27" s="24">
        <v>1</v>
      </c>
      <c r="D27" s="24">
        <v>33</v>
      </c>
      <c r="E27" s="25"/>
      <c r="F27" s="25"/>
      <c r="G27" s="25"/>
      <c r="H27" s="25"/>
      <c r="I27" s="25"/>
      <c r="J27" s="32"/>
      <c r="K27" s="25"/>
      <c r="L27" s="25"/>
      <c r="M27" s="25"/>
      <c r="N27" s="25"/>
      <c r="O27" s="25"/>
      <c r="P27" s="24">
        <v>6</v>
      </c>
      <c r="Q27" s="24">
        <v>0</v>
      </c>
      <c r="R27" s="27">
        <v>1</v>
      </c>
      <c r="S27" s="28" t="s">
        <v>15</v>
      </c>
      <c r="T27" s="8"/>
    </row>
    <row r="28" spans="1:20" ht="15.75" thickBot="1" x14ac:dyDescent="0.3">
      <c r="A28" s="34" t="s">
        <v>16</v>
      </c>
      <c r="B28" s="35">
        <f>SUM(B23:B27)</f>
        <v>422</v>
      </c>
      <c r="C28" s="35">
        <f t="shared" ref="C28:D28" si="5">SUM(C23:C27)</f>
        <v>430</v>
      </c>
      <c r="D28" s="35">
        <f t="shared" si="5"/>
        <v>2455</v>
      </c>
      <c r="E28" s="35">
        <v>1340</v>
      </c>
      <c r="F28" s="35">
        <v>1967</v>
      </c>
      <c r="G28" s="35">
        <v>135</v>
      </c>
      <c r="H28" s="35">
        <f>SUM(B28:D28,G28)</f>
        <v>3442</v>
      </c>
      <c r="I28" s="35">
        <v>86</v>
      </c>
      <c r="J28" s="36"/>
      <c r="K28" s="35">
        <v>30</v>
      </c>
      <c r="L28" s="35">
        <f>SUM(M28,P28:R28)</f>
        <v>437</v>
      </c>
      <c r="M28" s="35">
        <v>24</v>
      </c>
      <c r="N28" s="35">
        <v>294</v>
      </c>
      <c r="O28" s="35">
        <v>119</v>
      </c>
      <c r="P28" s="35">
        <f>SUM(P23:P27)</f>
        <v>189</v>
      </c>
      <c r="Q28" s="35">
        <f t="shared" ref="Q28:R28" si="6">SUM(Q23:Q27)</f>
        <v>88</v>
      </c>
      <c r="R28" s="35">
        <f t="shared" si="6"/>
        <v>136</v>
      </c>
      <c r="S28" s="37" t="s">
        <v>16</v>
      </c>
      <c r="T28" s="8"/>
    </row>
    <row r="29" spans="1:20" ht="15" customHeight="1" x14ac:dyDescent="0.25">
      <c r="A29" s="28" t="s">
        <v>11</v>
      </c>
      <c r="B29" s="23">
        <v>91</v>
      </c>
      <c r="C29" s="24">
        <v>103</v>
      </c>
      <c r="D29" s="24">
        <v>109</v>
      </c>
      <c r="E29" s="25"/>
      <c r="F29" s="25"/>
      <c r="G29" s="25"/>
      <c r="H29" s="25"/>
      <c r="I29" s="25"/>
      <c r="J29" s="26" t="s">
        <v>25</v>
      </c>
      <c r="K29" s="25"/>
      <c r="L29" s="25"/>
      <c r="M29" s="25"/>
      <c r="N29" s="25"/>
      <c r="O29" s="25"/>
      <c r="P29" s="24">
        <v>68</v>
      </c>
      <c r="Q29" s="24">
        <v>55</v>
      </c>
      <c r="R29" s="27">
        <v>25</v>
      </c>
      <c r="S29" s="28" t="s">
        <v>11</v>
      </c>
      <c r="T29" s="8"/>
    </row>
    <row r="30" spans="1:20" x14ac:dyDescent="0.25">
      <c r="A30" s="28" t="s">
        <v>12</v>
      </c>
      <c r="B30" s="29">
        <v>49</v>
      </c>
      <c r="C30" s="30">
        <v>115</v>
      </c>
      <c r="D30" s="30">
        <v>141</v>
      </c>
      <c r="E30" s="31"/>
      <c r="F30" s="31"/>
      <c r="G30" s="31"/>
      <c r="H30" s="31"/>
      <c r="I30" s="31"/>
      <c r="J30" s="32"/>
      <c r="K30" s="31"/>
      <c r="L30" s="31"/>
      <c r="M30" s="31"/>
      <c r="N30" s="31"/>
      <c r="O30" s="31"/>
      <c r="P30" s="30">
        <v>64</v>
      </c>
      <c r="Q30" s="30">
        <v>62</v>
      </c>
      <c r="R30" s="33">
        <v>32</v>
      </c>
      <c r="S30" s="28" t="s">
        <v>12</v>
      </c>
      <c r="T30" s="8"/>
    </row>
    <row r="31" spans="1:20" x14ac:dyDescent="0.25">
      <c r="A31" s="28" t="s">
        <v>13</v>
      </c>
      <c r="B31" s="23">
        <v>247</v>
      </c>
      <c r="C31" s="24">
        <v>213</v>
      </c>
      <c r="D31" s="24">
        <v>1934</v>
      </c>
      <c r="E31" s="25"/>
      <c r="F31" s="25"/>
      <c r="G31" s="25"/>
      <c r="H31" s="25"/>
      <c r="I31" s="25"/>
      <c r="J31" s="32"/>
      <c r="K31" s="25"/>
      <c r="L31" s="25"/>
      <c r="M31" s="25"/>
      <c r="N31" s="25"/>
      <c r="O31" s="25"/>
      <c r="P31" s="24">
        <v>198</v>
      </c>
      <c r="Q31" s="24">
        <v>234</v>
      </c>
      <c r="R31" s="27">
        <v>75</v>
      </c>
      <c r="S31" s="28" t="s">
        <v>13</v>
      </c>
      <c r="T31" s="8"/>
    </row>
    <row r="32" spans="1:20" x14ac:dyDescent="0.25">
      <c r="A32" s="28" t="s">
        <v>14</v>
      </c>
      <c r="B32" s="29">
        <v>27</v>
      </c>
      <c r="C32" s="30">
        <v>7</v>
      </c>
      <c r="D32" s="30">
        <v>130</v>
      </c>
      <c r="E32" s="31"/>
      <c r="F32" s="31"/>
      <c r="G32" s="31"/>
      <c r="H32" s="31"/>
      <c r="I32" s="31"/>
      <c r="J32" s="32"/>
      <c r="K32" s="31"/>
      <c r="L32" s="31"/>
      <c r="M32" s="31"/>
      <c r="N32" s="31"/>
      <c r="O32" s="31"/>
      <c r="P32" s="30">
        <v>65</v>
      </c>
      <c r="Q32" s="30">
        <v>2</v>
      </c>
      <c r="R32" s="33">
        <v>9</v>
      </c>
      <c r="S32" s="28" t="s">
        <v>14</v>
      </c>
      <c r="T32" s="8"/>
    </row>
    <row r="33" spans="1:20" ht="15.75" thickBot="1" x14ac:dyDescent="0.3">
      <c r="A33" s="28" t="s">
        <v>15</v>
      </c>
      <c r="B33" s="23">
        <v>5</v>
      </c>
      <c r="C33" s="24">
        <v>1</v>
      </c>
      <c r="D33" s="24">
        <v>26</v>
      </c>
      <c r="E33" s="25"/>
      <c r="F33" s="25"/>
      <c r="G33" s="25"/>
      <c r="H33" s="25"/>
      <c r="I33" s="25"/>
      <c r="J33" s="32"/>
      <c r="K33" s="25"/>
      <c r="L33" s="25"/>
      <c r="M33" s="25"/>
      <c r="N33" s="25"/>
      <c r="O33" s="25"/>
      <c r="P33" s="24">
        <v>2</v>
      </c>
      <c r="Q33" s="24">
        <v>0</v>
      </c>
      <c r="R33" s="27">
        <v>0</v>
      </c>
      <c r="S33" s="28" t="s">
        <v>15</v>
      </c>
      <c r="T33" s="8"/>
    </row>
    <row r="34" spans="1:20" ht="15.75" thickBot="1" x14ac:dyDescent="0.3">
      <c r="A34" s="34" t="s">
        <v>16</v>
      </c>
      <c r="B34" s="35">
        <f>SUM(B29:B33)</f>
        <v>419</v>
      </c>
      <c r="C34" s="35">
        <f t="shared" ref="C34:D34" si="7">SUM(C29:C33)</f>
        <v>439</v>
      </c>
      <c r="D34" s="35">
        <f t="shared" si="7"/>
        <v>2340</v>
      </c>
      <c r="E34" s="35">
        <v>1262</v>
      </c>
      <c r="F34" s="35">
        <v>1936</v>
      </c>
      <c r="G34" s="35">
        <v>93</v>
      </c>
      <c r="H34" s="35">
        <f>SUM(B34:D34,G34)</f>
        <v>3291</v>
      </c>
      <c r="I34" s="35">
        <v>59</v>
      </c>
      <c r="J34" s="36"/>
      <c r="K34" s="35">
        <v>74</v>
      </c>
      <c r="L34" s="35">
        <f>SUM(M34,P34:R34)</f>
        <v>932</v>
      </c>
      <c r="M34" s="35">
        <v>41</v>
      </c>
      <c r="N34" s="35">
        <v>555</v>
      </c>
      <c r="O34" s="35">
        <v>336</v>
      </c>
      <c r="P34" s="35">
        <f>SUM(P29:P33)</f>
        <v>397</v>
      </c>
      <c r="Q34" s="35">
        <f>SUM(Q29:Q33)</f>
        <v>353</v>
      </c>
      <c r="R34" s="35">
        <f>SUM(R29:R33)</f>
        <v>141</v>
      </c>
      <c r="S34" s="37" t="s">
        <v>16</v>
      </c>
      <c r="T34" s="8"/>
    </row>
    <row r="35" spans="1:20" ht="15" customHeight="1" x14ac:dyDescent="0.25">
      <c r="A35" s="28" t="s">
        <v>11</v>
      </c>
      <c r="B35" s="23">
        <v>13</v>
      </c>
      <c r="C35" s="24">
        <v>20</v>
      </c>
      <c r="D35" s="24">
        <v>31</v>
      </c>
      <c r="E35" s="25"/>
      <c r="F35" s="25"/>
      <c r="G35" s="25"/>
      <c r="H35" s="25"/>
      <c r="I35" s="25"/>
      <c r="J35" s="26" t="s">
        <v>26</v>
      </c>
      <c r="K35" s="25"/>
      <c r="L35" s="25"/>
      <c r="M35" s="25"/>
      <c r="N35" s="25"/>
      <c r="O35" s="25"/>
      <c r="P35" s="24">
        <v>41</v>
      </c>
      <c r="Q35" s="24">
        <v>21</v>
      </c>
      <c r="R35" s="27">
        <v>9</v>
      </c>
      <c r="S35" s="28" t="s">
        <v>11</v>
      </c>
      <c r="T35" s="8"/>
    </row>
    <row r="36" spans="1:20" x14ac:dyDescent="0.25">
      <c r="A36" s="28" t="s">
        <v>12</v>
      </c>
      <c r="B36" s="29">
        <v>17</v>
      </c>
      <c r="C36" s="30">
        <v>25</v>
      </c>
      <c r="D36" s="30">
        <v>39</v>
      </c>
      <c r="E36" s="31"/>
      <c r="F36" s="31"/>
      <c r="G36" s="31"/>
      <c r="H36" s="31"/>
      <c r="I36" s="31"/>
      <c r="J36" s="32"/>
      <c r="K36" s="31"/>
      <c r="L36" s="31"/>
      <c r="M36" s="31"/>
      <c r="N36" s="31"/>
      <c r="O36" s="31"/>
      <c r="P36" s="30">
        <v>44</v>
      </c>
      <c r="Q36" s="30">
        <v>18</v>
      </c>
      <c r="R36" s="33">
        <v>16</v>
      </c>
      <c r="S36" s="28" t="s">
        <v>12</v>
      </c>
      <c r="T36" s="8"/>
    </row>
    <row r="37" spans="1:20" x14ac:dyDescent="0.25">
      <c r="A37" s="28" t="s">
        <v>13</v>
      </c>
      <c r="B37" s="23">
        <v>70</v>
      </c>
      <c r="C37" s="24">
        <v>31</v>
      </c>
      <c r="D37" s="24">
        <v>670</v>
      </c>
      <c r="E37" s="25"/>
      <c r="F37" s="25"/>
      <c r="G37" s="25"/>
      <c r="H37" s="25"/>
      <c r="I37" s="25"/>
      <c r="J37" s="32"/>
      <c r="K37" s="25"/>
      <c r="L37" s="25"/>
      <c r="M37" s="25"/>
      <c r="N37" s="25"/>
      <c r="O37" s="25"/>
      <c r="P37" s="24">
        <v>150</v>
      </c>
      <c r="Q37" s="24">
        <v>42</v>
      </c>
      <c r="R37" s="27">
        <v>21</v>
      </c>
      <c r="S37" s="28" t="s">
        <v>13</v>
      </c>
      <c r="T37" s="8"/>
    </row>
    <row r="38" spans="1:20" x14ac:dyDescent="0.25">
      <c r="A38" s="28" t="s">
        <v>14</v>
      </c>
      <c r="B38" s="29">
        <v>2</v>
      </c>
      <c r="C38" s="30">
        <v>0</v>
      </c>
      <c r="D38" s="30">
        <v>8</v>
      </c>
      <c r="E38" s="31"/>
      <c r="F38" s="31"/>
      <c r="G38" s="31"/>
      <c r="H38" s="31"/>
      <c r="I38" s="31"/>
      <c r="J38" s="32"/>
      <c r="K38" s="31"/>
      <c r="L38" s="31"/>
      <c r="M38" s="31"/>
      <c r="N38" s="31"/>
      <c r="O38" s="31"/>
      <c r="P38" s="30">
        <v>6</v>
      </c>
      <c r="Q38" s="30">
        <v>0</v>
      </c>
      <c r="R38" s="33">
        <v>1</v>
      </c>
      <c r="S38" s="28" t="s">
        <v>14</v>
      </c>
      <c r="T38" s="8"/>
    </row>
    <row r="39" spans="1:20" ht="15.75" thickBot="1" x14ac:dyDescent="0.3">
      <c r="A39" s="28" t="s">
        <v>15</v>
      </c>
      <c r="B39" s="23">
        <v>0</v>
      </c>
      <c r="C39" s="24">
        <v>0</v>
      </c>
      <c r="D39" s="24">
        <v>2</v>
      </c>
      <c r="E39" s="25"/>
      <c r="F39" s="25"/>
      <c r="G39" s="25"/>
      <c r="H39" s="25"/>
      <c r="I39" s="25"/>
      <c r="J39" s="32"/>
      <c r="K39" s="25"/>
      <c r="L39" s="25"/>
      <c r="M39" s="25"/>
      <c r="N39" s="25"/>
      <c r="O39" s="25"/>
      <c r="P39" s="24">
        <v>0</v>
      </c>
      <c r="Q39" s="24">
        <v>0</v>
      </c>
      <c r="R39" s="27">
        <v>0</v>
      </c>
      <c r="S39" s="28" t="s">
        <v>15</v>
      </c>
      <c r="T39" s="8"/>
    </row>
    <row r="40" spans="1:20" ht="15.75" thickBot="1" x14ac:dyDescent="0.3">
      <c r="A40" s="34" t="s">
        <v>16</v>
      </c>
      <c r="B40" s="35">
        <f>SUM(B35:B39)</f>
        <v>102</v>
      </c>
      <c r="C40" s="35">
        <f t="shared" ref="C40:D40" si="8">SUM(C35:C39)</f>
        <v>76</v>
      </c>
      <c r="D40" s="35">
        <f t="shared" si="8"/>
        <v>750</v>
      </c>
      <c r="E40" s="35">
        <v>243</v>
      </c>
      <c r="F40" s="35">
        <v>685</v>
      </c>
      <c r="G40" s="35">
        <v>38</v>
      </c>
      <c r="H40" s="35">
        <f>SUM(B40:D40,G40)</f>
        <v>966</v>
      </c>
      <c r="I40" s="35">
        <v>38</v>
      </c>
      <c r="J40" s="36"/>
      <c r="K40" s="35">
        <v>18</v>
      </c>
      <c r="L40" s="35">
        <f>SUM(M40,P40:R40)</f>
        <v>397</v>
      </c>
      <c r="M40" s="35">
        <v>28</v>
      </c>
      <c r="N40" s="35">
        <v>265</v>
      </c>
      <c r="O40" s="35">
        <v>104</v>
      </c>
      <c r="P40" s="35">
        <f>SUM(P35:P39)</f>
        <v>241</v>
      </c>
      <c r="Q40" s="35">
        <f t="shared" ref="Q40:R40" si="9">SUM(Q35:Q39)</f>
        <v>81</v>
      </c>
      <c r="R40" s="35">
        <f t="shared" si="9"/>
        <v>47</v>
      </c>
      <c r="S40" s="37" t="s">
        <v>16</v>
      </c>
      <c r="T40" s="8"/>
    </row>
    <row r="41" spans="1:20" ht="15" customHeight="1" x14ac:dyDescent="0.25">
      <c r="A41" s="28" t="s">
        <v>11</v>
      </c>
      <c r="B41" s="23">
        <v>87</v>
      </c>
      <c r="C41" s="24">
        <v>219</v>
      </c>
      <c r="D41" s="24">
        <v>170</v>
      </c>
      <c r="E41" s="25"/>
      <c r="F41" s="25"/>
      <c r="G41" s="25"/>
      <c r="H41" s="25"/>
      <c r="I41" s="25"/>
      <c r="J41" s="26" t="s">
        <v>27</v>
      </c>
      <c r="K41" s="25"/>
      <c r="L41" s="25"/>
      <c r="M41" s="25"/>
      <c r="N41" s="25"/>
      <c r="O41" s="25"/>
      <c r="P41" s="24">
        <v>102</v>
      </c>
      <c r="Q41" s="24">
        <v>99</v>
      </c>
      <c r="R41" s="27">
        <v>48</v>
      </c>
      <c r="S41" s="28" t="s">
        <v>11</v>
      </c>
      <c r="T41" s="8"/>
    </row>
    <row r="42" spans="1:20" x14ac:dyDescent="0.25">
      <c r="A42" s="28" t="s">
        <v>12</v>
      </c>
      <c r="B42" s="29">
        <v>56</v>
      </c>
      <c r="C42" s="30">
        <v>100</v>
      </c>
      <c r="D42" s="30">
        <v>111</v>
      </c>
      <c r="E42" s="31"/>
      <c r="F42" s="31"/>
      <c r="G42" s="31"/>
      <c r="H42" s="31"/>
      <c r="I42" s="31"/>
      <c r="J42" s="32"/>
      <c r="K42" s="31"/>
      <c r="L42" s="31"/>
      <c r="M42" s="31"/>
      <c r="N42" s="31"/>
      <c r="O42" s="31"/>
      <c r="P42" s="30">
        <v>178</v>
      </c>
      <c r="Q42" s="30">
        <v>102</v>
      </c>
      <c r="R42" s="33">
        <v>41</v>
      </c>
      <c r="S42" s="28" t="s">
        <v>12</v>
      </c>
      <c r="T42" s="8"/>
    </row>
    <row r="43" spans="1:20" x14ac:dyDescent="0.25">
      <c r="A43" s="28" t="s">
        <v>13</v>
      </c>
      <c r="B43" s="23">
        <v>219</v>
      </c>
      <c r="C43" s="24">
        <v>153</v>
      </c>
      <c r="D43" s="24">
        <v>2539</v>
      </c>
      <c r="E43" s="25"/>
      <c r="F43" s="25"/>
      <c r="G43" s="25"/>
      <c r="H43" s="25"/>
      <c r="I43" s="25"/>
      <c r="J43" s="32"/>
      <c r="K43" s="25"/>
      <c r="L43" s="25"/>
      <c r="M43" s="25"/>
      <c r="N43" s="25"/>
      <c r="O43" s="25"/>
      <c r="P43" s="24">
        <v>294</v>
      </c>
      <c r="Q43" s="24">
        <v>178</v>
      </c>
      <c r="R43" s="27">
        <v>87</v>
      </c>
      <c r="S43" s="28" t="s">
        <v>13</v>
      </c>
      <c r="T43" s="8"/>
    </row>
    <row r="44" spans="1:20" x14ac:dyDescent="0.25">
      <c r="A44" s="28" t="s">
        <v>14</v>
      </c>
      <c r="B44" s="29">
        <v>35</v>
      </c>
      <c r="C44" s="30">
        <v>19</v>
      </c>
      <c r="D44" s="30">
        <v>98</v>
      </c>
      <c r="E44" s="31"/>
      <c r="F44" s="31"/>
      <c r="G44" s="31"/>
      <c r="H44" s="31"/>
      <c r="I44" s="31"/>
      <c r="J44" s="32"/>
      <c r="K44" s="31"/>
      <c r="L44" s="31"/>
      <c r="M44" s="31"/>
      <c r="N44" s="31"/>
      <c r="O44" s="31"/>
      <c r="P44" s="30">
        <v>49</v>
      </c>
      <c r="Q44" s="30">
        <v>10</v>
      </c>
      <c r="R44" s="33">
        <v>0</v>
      </c>
      <c r="S44" s="28" t="s">
        <v>14</v>
      </c>
      <c r="T44" s="8"/>
    </row>
    <row r="45" spans="1:20" ht="15.75" thickBot="1" x14ac:dyDescent="0.3">
      <c r="A45" s="28" t="s">
        <v>15</v>
      </c>
      <c r="B45" s="23">
        <v>8</v>
      </c>
      <c r="C45" s="24">
        <v>2</v>
      </c>
      <c r="D45" s="24">
        <v>10</v>
      </c>
      <c r="E45" s="25"/>
      <c r="F45" s="25"/>
      <c r="G45" s="25"/>
      <c r="H45" s="25"/>
      <c r="I45" s="25"/>
      <c r="J45" s="32"/>
      <c r="K45" s="25"/>
      <c r="L45" s="25"/>
      <c r="M45" s="25"/>
      <c r="N45" s="25"/>
      <c r="O45" s="25"/>
      <c r="P45" s="24">
        <v>10</v>
      </c>
      <c r="Q45" s="24">
        <v>0</v>
      </c>
      <c r="R45" s="27">
        <v>0</v>
      </c>
      <c r="S45" s="28" t="s">
        <v>15</v>
      </c>
      <c r="T45" s="8"/>
    </row>
    <row r="46" spans="1:20" ht="15.75" thickBot="1" x14ac:dyDescent="0.3">
      <c r="A46" s="34" t="s">
        <v>16</v>
      </c>
      <c r="B46" s="35">
        <f>SUM(B41:B45)</f>
        <v>405</v>
      </c>
      <c r="C46" s="35">
        <f t="shared" ref="C46:D46" si="10">SUM(C41:C45)</f>
        <v>493</v>
      </c>
      <c r="D46" s="35">
        <f t="shared" si="10"/>
        <v>2928</v>
      </c>
      <c r="E46" s="35">
        <v>773</v>
      </c>
      <c r="F46" s="35">
        <v>3053</v>
      </c>
      <c r="G46" s="35">
        <v>50</v>
      </c>
      <c r="H46" s="35">
        <f>SUM(B46:D46,G46)</f>
        <v>3876</v>
      </c>
      <c r="I46" s="35">
        <v>94</v>
      </c>
      <c r="J46" s="36"/>
      <c r="K46" s="35">
        <v>50</v>
      </c>
      <c r="L46" s="35">
        <f>SUM(M46,P46:R46)</f>
        <v>1252</v>
      </c>
      <c r="M46" s="35">
        <v>54</v>
      </c>
      <c r="N46" s="35">
        <v>786</v>
      </c>
      <c r="O46" s="35">
        <v>412</v>
      </c>
      <c r="P46" s="35">
        <f>SUM(P41:P45)</f>
        <v>633</v>
      </c>
      <c r="Q46" s="35">
        <f t="shared" ref="Q46:R46" si="11">SUM(Q41:Q45)</f>
        <v>389</v>
      </c>
      <c r="R46" s="35">
        <f t="shared" si="11"/>
        <v>176</v>
      </c>
      <c r="S46" s="37" t="s">
        <v>16</v>
      </c>
      <c r="T46" s="8"/>
    </row>
    <row r="47" spans="1:20" ht="15" customHeight="1" x14ac:dyDescent="0.25">
      <c r="A47" s="28" t="s">
        <v>11</v>
      </c>
      <c r="B47" s="23">
        <v>90</v>
      </c>
      <c r="C47" s="24">
        <v>141</v>
      </c>
      <c r="D47" s="24">
        <v>339</v>
      </c>
      <c r="E47" s="25"/>
      <c r="F47" s="25"/>
      <c r="G47" s="25"/>
      <c r="H47" s="25"/>
      <c r="I47" s="25"/>
      <c r="J47" s="26" t="s">
        <v>28</v>
      </c>
      <c r="K47" s="25"/>
      <c r="L47" s="25"/>
      <c r="M47" s="25"/>
      <c r="N47" s="25"/>
      <c r="O47" s="25"/>
      <c r="P47" s="24">
        <v>241</v>
      </c>
      <c r="Q47" s="24">
        <v>102</v>
      </c>
      <c r="R47" s="27">
        <v>50</v>
      </c>
      <c r="S47" s="28" t="s">
        <v>11</v>
      </c>
      <c r="T47" s="8"/>
    </row>
    <row r="48" spans="1:20" x14ac:dyDescent="0.25">
      <c r="A48" s="28" t="s">
        <v>12</v>
      </c>
      <c r="B48" s="29">
        <v>82</v>
      </c>
      <c r="C48" s="30">
        <v>188</v>
      </c>
      <c r="D48" s="30">
        <v>320</v>
      </c>
      <c r="E48" s="31"/>
      <c r="F48" s="31"/>
      <c r="G48" s="31"/>
      <c r="H48" s="31"/>
      <c r="I48" s="31"/>
      <c r="J48" s="32"/>
      <c r="K48" s="31"/>
      <c r="L48" s="31"/>
      <c r="M48" s="31"/>
      <c r="N48" s="31"/>
      <c r="O48" s="31"/>
      <c r="P48" s="30">
        <v>202</v>
      </c>
      <c r="Q48" s="30">
        <v>130</v>
      </c>
      <c r="R48" s="33">
        <v>42</v>
      </c>
      <c r="S48" s="28" t="s">
        <v>12</v>
      </c>
      <c r="T48" s="8"/>
    </row>
    <row r="49" spans="1:20" x14ac:dyDescent="0.25">
      <c r="A49" s="28" t="s">
        <v>13</v>
      </c>
      <c r="B49" s="23">
        <v>314</v>
      </c>
      <c r="C49" s="24">
        <v>753</v>
      </c>
      <c r="D49" s="24">
        <v>3754</v>
      </c>
      <c r="E49" s="25"/>
      <c r="F49" s="25"/>
      <c r="G49" s="25"/>
      <c r="H49" s="25"/>
      <c r="I49" s="25"/>
      <c r="J49" s="32"/>
      <c r="K49" s="25"/>
      <c r="L49" s="25"/>
      <c r="M49" s="25"/>
      <c r="N49" s="25"/>
      <c r="O49" s="25"/>
      <c r="P49" s="24">
        <v>199</v>
      </c>
      <c r="Q49" s="24">
        <v>348</v>
      </c>
      <c r="R49" s="27">
        <v>98</v>
      </c>
      <c r="S49" s="28" t="s">
        <v>13</v>
      </c>
      <c r="T49" s="8"/>
    </row>
    <row r="50" spans="1:20" x14ac:dyDescent="0.25">
      <c r="A50" s="28" t="s">
        <v>14</v>
      </c>
      <c r="B50" s="29">
        <v>120</v>
      </c>
      <c r="C50" s="30">
        <v>100</v>
      </c>
      <c r="D50" s="30">
        <v>130</v>
      </c>
      <c r="E50" s="31"/>
      <c r="F50" s="31"/>
      <c r="G50" s="31"/>
      <c r="H50" s="31"/>
      <c r="I50" s="31"/>
      <c r="J50" s="32"/>
      <c r="K50" s="31"/>
      <c r="L50" s="31"/>
      <c r="M50" s="31"/>
      <c r="N50" s="31"/>
      <c r="O50" s="31"/>
      <c r="P50" s="30">
        <v>40</v>
      </c>
      <c r="Q50" s="30">
        <v>50</v>
      </c>
      <c r="R50" s="33">
        <v>10</v>
      </c>
      <c r="S50" s="28" t="s">
        <v>14</v>
      </c>
      <c r="T50" s="8"/>
    </row>
    <row r="51" spans="1:20" ht="15.75" thickBot="1" x14ac:dyDescent="0.3">
      <c r="A51" s="28" t="s">
        <v>15</v>
      </c>
      <c r="B51" s="23">
        <v>1</v>
      </c>
      <c r="C51" s="24">
        <v>2</v>
      </c>
      <c r="D51" s="24">
        <v>10</v>
      </c>
      <c r="E51" s="25"/>
      <c r="F51" s="25"/>
      <c r="G51" s="25"/>
      <c r="H51" s="25"/>
      <c r="I51" s="25"/>
      <c r="J51" s="32"/>
      <c r="K51" s="25"/>
      <c r="L51" s="25"/>
      <c r="M51" s="25"/>
      <c r="N51" s="25"/>
      <c r="O51" s="25"/>
      <c r="P51" s="24">
        <v>8</v>
      </c>
      <c r="Q51" s="24">
        <v>2</v>
      </c>
      <c r="R51" s="27">
        <v>1</v>
      </c>
      <c r="S51" s="28" t="s">
        <v>15</v>
      </c>
      <c r="T51" s="8"/>
    </row>
    <row r="52" spans="1:20" ht="15.75" thickBot="1" x14ac:dyDescent="0.3">
      <c r="A52" s="34" t="s">
        <v>16</v>
      </c>
      <c r="B52" s="35">
        <f>SUM(B47:B51)</f>
        <v>607</v>
      </c>
      <c r="C52" s="35">
        <f t="shared" ref="C52:D52" si="12">SUM(C47:C51)</f>
        <v>1184</v>
      </c>
      <c r="D52" s="35">
        <f t="shared" si="12"/>
        <v>4553</v>
      </c>
      <c r="E52" s="35">
        <v>1971</v>
      </c>
      <c r="F52" s="35">
        <v>4373</v>
      </c>
      <c r="G52" s="35">
        <v>106</v>
      </c>
      <c r="H52" s="35">
        <f>SUM(B52:D52,G52)</f>
        <v>6450</v>
      </c>
      <c r="I52" s="35">
        <v>102</v>
      </c>
      <c r="J52" s="36"/>
      <c r="K52" s="35">
        <v>108</v>
      </c>
      <c r="L52" s="35">
        <f>SUM(M52,P52:R52)</f>
        <v>1657</v>
      </c>
      <c r="M52" s="35">
        <v>134</v>
      </c>
      <c r="N52" s="35">
        <v>955</v>
      </c>
      <c r="O52" s="35">
        <v>568</v>
      </c>
      <c r="P52" s="35">
        <f>SUM(P47:P51)</f>
        <v>690</v>
      </c>
      <c r="Q52" s="35">
        <f t="shared" ref="Q52:R52" si="13">SUM(Q47:Q51)</f>
        <v>632</v>
      </c>
      <c r="R52" s="35">
        <f t="shared" si="13"/>
        <v>201</v>
      </c>
      <c r="S52" s="37" t="s">
        <v>16</v>
      </c>
      <c r="T52" s="8"/>
    </row>
    <row r="53" spans="1:20" ht="15" customHeight="1" x14ac:dyDescent="0.25">
      <c r="A53" s="28" t="s">
        <v>11</v>
      </c>
      <c r="B53" s="23">
        <v>29</v>
      </c>
      <c r="C53" s="24">
        <v>46</v>
      </c>
      <c r="D53" s="24">
        <v>100</v>
      </c>
      <c r="E53" s="25"/>
      <c r="F53" s="25"/>
      <c r="G53" s="25"/>
      <c r="H53" s="25"/>
      <c r="I53" s="25"/>
      <c r="J53" s="26" t="s">
        <v>36</v>
      </c>
      <c r="K53" s="25"/>
      <c r="L53" s="25"/>
      <c r="M53" s="25"/>
      <c r="N53" s="25"/>
      <c r="O53" s="25"/>
      <c r="P53" s="24">
        <v>60</v>
      </c>
      <c r="Q53" s="24">
        <v>58</v>
      </c>
      <c r="R53" s="27">
        <v>113</v>
      </c>
      <c r="S53" s="28" t="s">
        <v>11</v>
      </c>
      <c r="T53" s="8"/>
    </row>
    <row r="54" spans="1:20" x14ac:dyDescent="0.25">
      <c r="A54" s="28" t="s">
        <v>12</v>
      </c>
      <c r="B54" s="29">
        <v>12</v>
      </c>
      <c r="C54" s="30">
        <v>39</v>
      </c>
      <c r="D54" s="30">
        <v>127</v>
      </c>
      <c r="E54" s="31"/>
      <c r="F54" s="31"/>
      <c r="G54" s="31"/>
      <c r="H54" s="31"/>
      <c r="I54" s="31"/>
      <c r="J54" s="32"/>
      <c r="K54" s="31"/>
      <c r="L54" s="31"/>
      <c r="M54" s="31"/>
      <c r="N54" s="31"/>
      <c r="O54" s="31"/>
      <c r="P54" s="30">
        <v>100</v>
      </c>
      <c r="Q54" s="30">
        <v>61</v>
      </c>
      <c r="R54" s="33">
        <v>40</v>
      </c>
      <c r="S54" s="28" t="s">
        <v>12</v>
      </c>
      <c r="T54" s="8"/>
    </row>
    <row r="55" spans="1:20" x14ac:dyDescent="0.25">
      <c r="A55" s="28" t="s">
        <v>13</v>
      </c>
      <c r="B55" s="23">
        <v>131</v>
      </c>
      <c r="C55" s="24">
        <v>77</v>
      </c>
      <c r="D55" s="24">
        <v>1553</v>
      </c>
      <c r="E55" s="25"/>
      <c r="F55" s="25"/>
      <c r="G55" s="25"/>
      <c r="H55" s="25"/>
      <c r="I55" s="25"/>
      <c r="J55" s="32"/>
      <c r="K55" s="25"/>
      <c r="L55" s="25"/>
      <c r="M55" s="25"/>
      <c r="N55" s="25"/>
      <c r="O55" s="25"/>
      <c r="P55" s="24">
        <v>219</v>
      </c>
      <c r="Q55" s="24">
        <v>174</v>
      </c>
      <c r="R55" s="27">
        <v>36</v>
      </c>
      <c r="S55" s="28" t="s">
        <v>13</v>
      </c>
      <c r="T55" s="8"/>
    </row>
    <row r="56" spans="1:20" x14ac:dyDescent="0.25">
      <c r="A56" s="28" t="s">
        <v>14</v>
      </c>
      <c r="B56" s="29">
        <v>8</v>
      </c>
      <c r="C56" s="30">
        <v>6</v>
      </c>
      <c r="D56" s="30">
        <v>48</v>
      </c>
      <c r="E56" s="31"/>
      <c r="F56" s="31"/>
      <c r="G56" s="31"/>
      <c r="H56" s="31"/>
      <c r="I56" s="31"/>
      <c r="J56" s="32"/>
      <c r="K56" s="31"/>
      <c r="L56" s="31"/>
      <c r="M56" s="31"/>
      <c r="N56" s="31"/>
      <c r="O56" s="31"/>
      <c r="P56" s="30">
        <v>128</v>
      </c>
      <c r="Q56" s="30">
        <v>8</v>
      </c>
      <c r="R56" s="33">
        <v>1</v>
      </c>
      <c r="S56" s="28" t="s">
        <v>14</v>
      </c>
      <c r="T56" s="8"/>
    </row>
    <row r="57" spans="1:20" ht="15.75" thickBot="1" x14ac:dyDescent="0.3">
      <c r="A57" s="28" t="s">
        <v>15</v>
      </c>
      <c r="B57" s="23">
        <v>1</v>
      </c>
      <c r="C57" s="24">
        <v>0</v>
      </c>
      <c r="D57" s="24">
        <v>26</v>
      </c>
      <c r="E57" s="25"/>
      <c r="F57" s="25"/>
      <c r="G57" s="25"/>
      <c r="H57" s="25"/>
      <c r="I57" s="25"/>
      <c r="J57" s="32"/>
      <c r="K57" s="25"/>
      <c r="L57" s="25"/>
      <c r="M57" s="25"/>
      <c r="N57" s="25"/>
      <c r="O57" s="25"/>
      <c r="P57" s="24">
        <v>27</v>
      </c>
      <c r="Q57" s="24">
        <v>1</v>
      </c>
      <c r="R57" s="27">
        <v>0</v>
      </c>
      <c r="S57" s="28" t="s">
        <v>15</v>
      </c>
      <c r="T57" s="8"/>
    </row>
    <row r="58" spans="1:20" ht="15.75" thickBot="1" x14ac:dyDescent="0.3">
      <c r="A58" s="34" t="s">
        <v>16</v>
      </c>
      <c r="B58" s="35">
        <f>SUM(B53:B57)</f>
        <v>181</v>
      </c>
      <c r="C58" s="35">
        <v>162</v>
      </c>
      <c r="D58" s="35">
        <f t="shared" ref="C58:D58" si="14">SUM(D53:D57)</f>
        <v>1854</v>
      </c>
      <c r="E58" s="35">
        <v>789</v>
      </c>
      <c r="F58" s="35">
        <v>1408</v>
      </c>
      <c r="G58" s="35">
        <v>84</v>
      </c>
      <c r="H58" s="35">
        <v>2281</v>
      </c>
      <c r="I58" s="35">
        <v>79</v>
      </c>
      <c r="J58" s="36"/>
      <c r="K58" s="35">
        <v>29</v>
      </c>
      <c r="L58" s="35">
        <f>SUM(M58,P58:R58)</f>
        <v>1057</v>
      </c>
      <c r="M58" s="35">
        <v>31</v>
      </c>
      <c r="N58" s="35">
        <v>637</v>
      </c>
      <c r="O58" s="35">
        <v>389</v>
      </c>
      <c r="P58" s="35">
        <f>SUM(P53:P57)</f>
        <v>534</v>
      </c>
      <c r="Q58" s="35">
        <f t="shared" ref="Q58:R58" si="15">SUM(Q53:Q57)</f>
        <v>302</v>
      </c>
      <c r="R58" s="35">
        <f t="shared" si="15"/>
        <v>190</v>
      </c>
      <c r="S58" s="37" t="s">
        <v>16</v>
      </c>
      <c r="T58" s="8"/>
    </row>
    <row r="59" spans="1:20" ht="15" customHeight="1" x14ac:dyDescent="0.25">
      <c r="A59" s="28" t="s">
        <v>11</v>
      </c>
      <c r="B59" s="23">
        <v>21</v>
      </c>
      <c r="C59" s="24">
        <v>99</v>
      </c>
      <c r="D59" s="24">
        <v>130</v>
      </c>
      <c r="E59" s="25"/>
      <c r="F59" s="25"/>
      <c r="G59" s="25"/>
      <c r="H59" s="25"/>
      <c r="I59" s="25"/>
      <c r="J59" s="26" t="s">
        <v>37</v>
      </c>
      <c r="K59" s="25"/>
      <c r="L59" s="25"/>
      <c r="M59" s="25"/>
      <c r="N59" s="25"/>
      <c r="O59" s="25"/>
      <c r="P59" s="24">
        <v>114</v>
      </c>
      <c r="Q59" s="24">
        <v>80</v>
      </c>
      <c r="R59" s="27">
        <v>28</v>
      </c>
      <c r="S59" s="28" t="s">
        <v>11</v>
      </c>
      <c r="T59" s="8"/>
    </row>
    <row r="60" spans="1:20" x14ac:dyDescent="0.25">
      <c r="A60" s="28" t="s">
        <v>12</v>
      </c>
      <c r="B60" s="29">
        <v>24</v>
      </c>
      <c r="C60" s="30">
        <v>128</v>
      </c>
      <c r="D60" s="30">
        <v>148</v>
      </c>
      <c r="E60" s="31"/>
      <c r="F60" s="31"/>
      <c r="G60" s="31"/>
      <c r="H60" s="31"/>
      <c r="I60" s="31"/>
      <c r="J60" s="32"/>
      <c r="K60" s="31"/>
      <c r="L60" s="31"/>
      <c r="M60" s="31"/>
      <c r="N60" s="31"/>
      <c r="O60" s="31"/>
      <c r="P60" s="30">
        <v>129</v>
      </c>
      <c r="Q60" s="30">
        <v>79</v>
      </c>
      <c r="R60" s="33">
        <v>79</v>
      </c>
      <c r="S60" s="28" t="s">
        <v>12</v>
      </c>
      <c r="T60" s="8"/>
    </row>
    <row r="61" spans="1:20" x14ac:dyDescent="0.25">
      <c r="A61" s="28" t="s">
        <v>13</v>
      </c>
      <c r="B61" s="23">
        <v>150</v>
      </c>
      <c r="C61" s="24">
        <v>136</v>
      </c>
      <c r="D61" s="24">
        <v>1496</v>
      </c>
      <c r="E61" s="25"/>
      <c r="F61" s="25"/>
      <c r="G61" s="25"/>
      <c r="H61" s="25"/>
      <c r="I61" s="25"/>
      <c r="J61" s="32"/>
      <c r="K61" s="25"/>
      <c r="L61" s="25"/>
      <c r="M61" s="25"/>
      <c r="N61" s="25"/>
      <c r="O61" s="25"/>
      <c r="P61" s="24">
        <v>496</v>
      </c>
      <c r="Q61" s="24">
        <v>166</v>
      </c>
      <c r="R61" s="27">
        <v>43</v>
      </c>
      <c r="S61" s="28" t="s">
        <v>13</v>
      </c>
      <c r="T61" s="8"/>
    </row>
    <row r="62" spans="1:20" x14ac:dyDescent="0.25">
      <c r="A62" s="28" t="s">
        <v>14</v>
      </c>
      <c r="B62" s="29">
        <v>16</v>
      </c>
      <c r="C62" s="30">
        <v>5</v>
      </c>
      <c r="D62" s="30">
        <v>128</v>
      </c>
      <c r="E62" s="31"/>
      <c r="F62" s="31"/>
      <c r="G62" s="31"/>
      <c r="H62" s="31"/>
      <c r="I62" s="31"/>
      <c r="J62" s="32"/>
      <c r="K62" s="31"/>
      <c r="L62" s="31"/>
      <c r="M62" s="31"/>
      <c r="N62" s="31"/>
      <c r="O62" s="31"/>
      <c r="P62" s="30">
        <v>30</v>
      </c>
      <c r="Q62" s="30">
        <v>12</v>
      </c>
      <c r="R62" s="33">
        <v>1</v>
      </c>
      <c r="S62" s="28" t="s">
        <v>14</v>
      </c>
      <c r="T62" s="8"/>
    </row>
    <row r="63" spans="1:20" ht="15.75" thickBot="1" x14ac:dyDescent="0.3">
      <c r="A63" s="28" t="s">
        <v>15</v>
      </c>
      <c r="B63" s="23">
        <v>0</v>
      </c>
      <c r="C63" s="24">
        <v>1</v>
      </c>
      <c r="D63" s="24">
        <v>17</v>
      </c>
      <c r="E63" s="25"/>
      <c r="F63" s="25"/>
      <c r="G63" s="25"/>
      <c r="H63" s="25"/>
      <c r="I63" s="25"/>
      <c r="J63" s="32"/>
      <c r="K63" s="25"/>
      <c r="L63" s="25"/>
      <c r="M63" s="25"/>
      <c r="N63" s="25"/>
      <c r="O63" s="25"/>
      <c r="P63" s="24">
        <v>8</v>
      </c>
      <c r="Q63" s="24">
        <v>1</v>
      </c>
      <c r="R63" s="27">
        <v>0</v>
      </c>
      <c r="S63" s="28" t="s">
        <v>15</v>
      </c>
      <c r="T63" s="8"/>
    </row>
    <row r="64" spans="1:20" ht="15.75" thickBot="1" x14ac:dyDescent="0.3">
      <c r="A64" s="34" t="s">
        <v>16</v>
      </c>
      <c r="B64" s="35">
        <f>SUM(B59:B63)</f>
        <v>211</v>
      </c>
      <c r="C64" s="35">
        <f t="shared" ref="C64:D64" si="16">SUM(C59:C63)</f>
        <v>369</v>
      </c>
      <c r="D64" s="35">
        <f t="shared" si="16"/>
        <v>1919</v>
      </c>
      <c r="E64" s="35">
        <v>658</v>
      </c>
      <c r="F64" s="35">
        <v>1841</v>
      </c>
      <c r="G64" s="35">
        <v>59</v>
      </c>
      <c r="H64" s="35">
        <f>SUM(B64:D64,G64)</f>
        <v>2558</v>
      </c>
      <c r="I64" s="35">
        <v>19</v>
      </c>
      <c r="J64" s="36"/>
      <c r="K64" s="35">
        <v>38</v>
      </c>
      <c r="L64" s="35">
        <f>SUM(M64,P64:R64)</f>
        <v>1306</v>
      </c>
      <c r="M64" s="35">
        <v>40</v>
      </c>
      <c r="N64" s="35">
        <v>758</v>
      </c>
      <c r="O64" s="35">
        <v>508</v>
      </c>
      <c r="P64" s="35">
        <f>SUM(P59:P63)</f>
        <v>777</v>
      </c>
      <c r="Q64" s="35">
        <f t="shared" ref="Q64:R64" si="17">SUM(Q59:Q63)</f>
        <v>338</v>
      </c>
      <c r="R64" s="35">
        <f t="shared" si="17"/>
        <v>151</v>
      </c>
      <c r="S64" s="37" t="s">
        <v>16</v>
      </c>
      <c r="T64" s="8"/>
    </row>
    <row r="65" spans="1:20" ht="15" customHeight="1" x14ac:dyDescent="0.25">
      <c r="A65" s="28" t="s">
        <v>11</v>
      </c>
      <c r="B65" s="23">
        <v>31</v>
      </c>
      <c r="C65" s="24">
        <v>58</v>
      </c>
      <c r="D65" s="24">
        <v>49</v>
      </c>
      <c r="E65" s="25"/>
      <c r="F65" s="25"/>
      <c r="G65" s="25"/>
      <c r="H65" s="25"/>
      <c r="I65" s="25"/>
      <c r="J65" s="38" t="s">
        <v>29</v>
      </c>
      <c r="K65" s="25"/>
      <c r="L65" s="25"/>
      <c r="M65" s="25"/>
      <c r="N65" s="25"/>
      <c r="O65" s="25"/>
      <c r="P65" s="24">
        <v>39</v>
      </c>
      <c r="Q65" s="24">
        <v>58</v>
      </c>
      <c r="R65" s="27">
        <v>31</v>
      </c>
      <c r="S65" s="28" t="s">
        <v>11</v>
      </c>
      <c r="T65" s="8"/>
    </row>
    <row r="66" spans="1:20" x14ac:dyDescent="0.25">
      <c r="A66" s="28" t="s">
        <v>12</v>
      </c>
      <c r="B66" s="29">
        <v>23</v>
      </c>
      <c r="C66" s="30">
        <v>36</v>
      </c>
      <c r="D66" s="30">
        <v>59</v>
      </c>
      <c r="E66" s="31"/>
      <c r="F66" s="31"/>
      <c r="G66" s="31"/>
      <c r="H66" s="31"/>
      <c r="I66" s="31"/>
      <c r="J66" s="38"/>
      <c r="K66" s="31"/>
      <c r="L66" s="31"/>
      <c r="M66" s="31"/>
      <c r="N66" s="31"/>
      <c r="O66" s="31"/>
      <c r="P66" s="30">
        <v>60</v>
      </c>
      <c r="Q66" s="30">
        <v>40</v>
      </c>
      <c r="R66" s="33">
        <v>42</v>
      </c>
      <c r="S66" s="28" t="s">
        <v>12</v>
      </c>
      <c r="T66" s="8"/>
    </row>
    <row r="67" spans="1:20" x14ac:dyDescent="0.25">
      <c r="A67" s="28" t="s">
        <v>13</v>
      </c>
      <c r="B67" s="23">
        <v>84</v>
      </c>
      <c r="C67" s="24">
        <v>100</v>
      </c>
      <c r="D67" s="24">
        <v>396</v>
      </c>
      <c r="E67" s="25"/>
      <c r="F67" s="25"/>
      <c r="G67" s="25"/>
      <c r="H67" s="25"/>
      <c r="I67" s="25"/>
      <c r="J67" s="38"/>
      <c r="K67" s="25"/>
      <c r="L67" s="25"/>
      <c r="M67" s="25"/>
      <c r="N67" s="25"/>
      <c r="O67" s="25"/>
      <c r="P67" s="24">
        <v>130</v>
      </c>
      <c r="Q67" s="24">
        <v>91</v>
      </c>
      <c r="R67" s="27">
        <v>59</v>
      </c>
      <c r="S67" s="28" t="s">
        <v>13</v>
      </c>
      <c r="T67" s="8"/>
    </row>
    <row r="68" spans="1:20" x14ac:dyDescent="0.25">
      <c r="A68" s="28" t="s">
        <v>14</v>
      </c>
      <c r="B68" s="29">
        <v>26</v>
      </c>
      <c r="C68" s="30">
        <v>6</v>
      </c>
      <c r="D68" s="30">
        <v>161</v>
      </c>
      <c r="E68" s="31"/>
      <c r="F68" s="31"/>
      <c r="G68" s="31"/>
      <c r="H68" s="31"/>
      <c r="I68" s="31"/>
      <c r="J68" s="38"/>
      <c r="K68" s="31"/>
      <c r="L68" s="31"/>
      <c r="M68" s="31"/>
      <c r="N68" s="31"/>
      <c r="O68" s="31"/>
      <c r="P68" s="30">
        <v>89</v>
      </c>
      <c r="Q68" s="30">
        <v>14</v>
      </c>
      <c r="R68" s="33">
        <v>11</v>
      </c>
      <c r="S68" s="28" t="s">
        <v>14</v>
      </c>
      <c r="T68" s="8"/>
    </row>
    <row r="69" spans="1:20" ht="15.75" thickBot="1" x14ac:dyDescent="0.3">
      <c r="A69" s="28" t="s">
        <v>15</v>
      </c>
      <c r="B69" s="23">
        <v>1</v>
      </c>
      <c r="C69" s="24">
        <v>0</v>
      </c>
      <c r="D69" s="24">
        <v>14</v>
      </c>
      <c r="E69" s="25"/>
      <c r="F69" s="25"/>
      <c r="G69" s="25"/>
      <c r="H69" s="25"/>
      <c r="I69" s="25"/>
      <c r="J69" s="38"/>
      <c r="K69" s="25"/>
      <c r="L69" s="25"/>
      <c r="M69" s="25"/>
      <c r="N69" s="25"/>
      <c r="O69" s="25"/>
      <c r="P69" s="24">
        <v>3</v>
      </c>
      <c r="Q69" s="24">
        <v>2</v>
      </c>
      <c r="R69" s="27">
        <v>1</v>
      </c>
      <c r="S69" s="28" t="s">
        <v>15</v>
      </c>
      <c r="T69" s="8"/>
    </row>
    <row r="70" spans="1:20" ht="15.75" thickBot="1" x14ac:dyDescent="0.3">
      <c r="A70" s="34" t="s">
        <v>16</v>
      </c>
      <c r="B70" s="35">
        <f>SUM(B65:B69)</f>
        <v>165</v>
      </c>
      <c r="C70" s="35">
        <f t="shared" ref="C70:D70" si="18">SUM(C65:C69)</f>
        <v>200</v>
      </c>
      <c r="D70" s="35">
        <f t="shared" si="18"/>
        <v>679</v>
      </c>
      <c r="E70" s="35">
        <v>296</v>
      </c>
      <c r="F70" s="35">
        <v>748</v>
      </c>
      <c r="G70" s="35">
        <v>49</v>
      </c>
      <c r="H70" s="35">
        <f>SUM(B70:D70,G70)</f>
        <v>1093</v>
      </c>
      <c r="I70" s="35">
        <v>14</v>
      </c>
      <c r="J70" s="38"/>
      <c r="K70" s="35">
        <v>19</v>
      </c>
      <c r="L70" s="35">
        <f>SUM(M70,P70:R70)</f>
        <v>691</v>
      </c>
      <c r="M70" s="35">
        <v>21</v>
      </c>
      <c r="N70" s="35">
        <v>450</v>
      </c>
      <c r="O70" s="35">
        <v>220</v>
      </c>
      <c r="P70" s="35">
        <f>SUM(P65:P69)</f>
        <v>321</v>
      </c>
      <c r="Q70" s="35">
        <f t="shared" ref="Q70:R70" si="19">SUM(Q65:Q69)</f>
        <v>205</v>
      </c>
      <c r="R70" s="35">
        <f t="shared" si="19"/>
        <v>144</v>
      </c>
      <c r="S70" s="37" t="s">
        <v>16</v>
      </c>
      <c r="T70" s="8"/>
    </row>
    <row r="71" spans="1:20" ht="15" customHeight="1" x14ac:dyDescent="0.25">
      <c r="A71" s="28" t="s">
        <v>11</v>
      </c>
      <c r="B71" s="23">
        <v>16</v>
      </c>
      <c r="C71" s="24">
        <v>19</v>
      </c>
      <c r="D71" s="24">
        <v>25</v>
      </c>
      <c r="E71" s="25"/>
      <c r="F71" s="25"/>
      <c r="G71" s="25"/>
      <c r="H71" s="25"/>
      <c r="I71" s="25"/>
      <c r="J71" s="26" t="s">
        <v>38</v>
      </c>
      <c r="K71" s="25"/>
      <c r="L71" s="25"/>
      <c r="M71" s="25"/>
      <c r="N71" s="25"/>
      <c r="O71" s="25"/>
      <c r="P71" s="24">
        <v>32</v>
      </c>
      <c r="Q71" s="24">
        <v>20</v>
      </c>
      <c r="R71" s="27">
        <v>59</v>
      </c>
      <c r="S71" s="28" t="s">
        <v>11</v>
      </c>
      <c r="T71" s="8"/>
    </row>
    <row r="72" spans="1:20" x14ac:dyDescent="0.25">
      <c r="A72" s="28" t="s">
        <v>12</v>
      </c>
      <c r="B72" s="29">
        <v>32</v>
      </c>
      <c r="C72" s="30">
        <v>29</v>
      </c>
      <c r="D72" s="30">
        <v>24</v>
      </c>
      <c r="E72" s="31"/>
      <c r="F72" s="31"/>
      <c r="G72" s="31"/>
      <c r="H72" s="31"/>
      <c r="I72" s="31"/>
      <c r="J72" s="32"/>
      <c r="K72" s="31"/>
      <c r="L72" s="31"/>
      <c r="M72" s="31"/>
      <c r="N72" s="31"/>
      <c r="O72" s="31"/>
      <c r="P72" s="30">
        <v>25</v>
      </c>
      <c r="Q72" s="30">
        <v>40</v>
      </c>
      <c r="R72" s="33">
        <v>58</v>
      </c>
      <c r="S72" s="28" t="s">
        <v>12</v>
      </c>
      <c r="T72" s="8"/>
    </row>
    <row r="73" spans="1:20" x14ac:dyDescent="0.25">
      <c r="A73" s="28" t="s">
        <v>13</v>
      </c>
      <c r="B73" s="23">
        <v>200</v>
      </c>
      <c r="C73" s="24">
        <v>75</v>
      </c>
      <c r="D73" s="24">
        <v>452</v>
      </c>
      <c r="E73" s="25"/>
      <c r="F73" s="25"/>
      <c r="G73" s="25"/>
      <c r="H73" s="25"/>
      <c r="I73" s="25"/>
      <c r="J73" s="32"/>
      <c r="K73" s="25"/>
      <c r="L73" s="25"/>
      <c r="M73" s="25"/>
      <c r="N73" s="25"/>
      <c r="O73" s="25"/>
      <c r="P73" s="24">
        <v>140</v>
      </c>
      <c r="Q73" s="24">
        <v>82</v>
      </c>
      <c r="R73" s="27">
        <v>70</v>
      </c>
      <c r="S73" s="28" t="s">
        <v>13</v>
      </c>
      <c r="T73" s="8"/>
    </row>
    <row r="74" spans="1:20" x14ac:dyDescent="0.25">
      <c r="A74" s="28" t="s">
        <v>14</v>
      </c>
      <c r="B74" s="29">
        <v>10</v>
      </c>
      <c r="C74" s="30">
        <v>13</v>
      </c>
      <c r="D74" s="30">
        <v>16</v>
      </c>
      <c r="E74" s="31"/>
      <c r="F74" s="31"/>
      <c r="G74" s="31"/>
      <c r="H74" s="31"/>
      <c r="I74" s="31"/>
      <c r="J74" s="32"/>
      <c r="K74" s="31"/>
      <c r="L74" s="31"/>
      <c r="M74" s="31"/>
      <c r="N74" s="31"/>
      <c r="O74" s="31"/>
      <c r="P74" s="30">
        <v>19</v>
      </c>
      <c r="Q74" s="30">
        <v>12</v>
      </c>
      <c r="R74" s="33">
        <v>12</v>
      </c>
      <c r="S74" s="28" t="s">
        <v>14</v>
      </c>
      <c r="T74" s="8"/>
    </row>
    <row r="75" spans="1:20" ht="15.75" thickBot="1" x14ac:dyDescent="0.3">
      <c r="A75" s="28" t="s">
        <v>15</v>
      </c>
      <c r="B75" s="23">
        <v>2</v>
      </c>
      <c r="C75" s="24">
        <v>1</v>
      </c>
      <c r="D75" s="24">
        <v>6</v>
      </c>
      <c r="E75" s="25"/>
      <c r="F75" s="25"/>
      <c r="G75" s="25"/>
      <c r="H75" s="25"/>
      <c r="I75" s="25"/>
      <c r="J75" s="32"/>
      <c r="K75" s="25"/>
      <c r="L75" s="25"/>
      <c r="M75" s="25"/>
      <c r="N75" s="25"/>
      <c r="O75" s="25"/>
      <c r="P75" s="24">
        <v>2</v>
      </c>
      <c r="Q75" s="24">
        <v>1</v>
      </c>
      <c r="R75" s="27">
        <v>0</v>
      </c>
      <c r="S75" s="28" t="s">
        <v>15</v>
      </c>
      <c r="T75" s="8"/>
    </row>
    <row r="76" spans="1:20" ht="15.75" thickBot="1" x14ac:dyDescent="0.3">
      <c r="A76" s="34" t="s">
        <v>16</v>
      </c>
      <c r="B76" s="35">
        <f>SUM(B71:B75)</f>
        <v>260</v>
      </c>
      <c r="C76" s="35">
        <f t="shared" ref="C76:D76" si="20">SUM(C71:C75)</f>
        <v>137</v>
      </c>
      <c r="D76" s="35">
        <f t="shared" si="20"/>
        <v>523</v>
      </c>
      <c r="E76" s="35">
        <v>324</v>
      </c>
      <c r="F76" s="35">
        <v>596</v>
      </c>
      <c r="G76" s="35">
        <v>32</v>
      </c>
      <c r="H76" s="35">
        <f>SUM(B76:D76,G76)</f>
        <v>952</v>
      </c>
      <c r="I76" s="35">
        <v>27</v>
      </c>
      <c r="J76" s="36"/>
      <c r="K76" s="35">
        <v>21</v>
      </c>
      <c r="L76" s="35">
        <f>SUM(M76,P76:R76)</f>
        <v>588</v>
      </c>
      <c r="M76" s="35">
        <v>16</v>
      </c>
      <c r="N76" s="35">
        <v>312</v>
      </c>
      <c r="O76" s="35">
        <v>260</v>
      </c>
      <c r="P76" s="35">
        <f>SUM(P71:P75)</f>
        <v>218</v>
      </c>
      <c r="Q76" s="35">
        <f t="shared" ref="Q76:R76" si="21">SUM(Q71:Q75)</f>
        <v>155</v>
      </c>
      <c r="R76" s="35">
        <f t="shared" si="21"/>
        <v>199</v>
      </c>
      <c r="S76" s="37" t="s">
        <v>16</v>
      </c>
      <c r="T76" s="8"/>
    </row>
    <row r="77" spans="1:20" ht="15" customHeight="1" x14ac:dyDescent="0.25">
      <c r="A77" s="28" t="s">
        <v>11</v>
      </c>
      <c r="B77" s="23">
        <v>49</v>
      </c>
      <c r="C77" s="24">
        <v>86</v>
      </c>
      <c r="D77" s="24">
        <v>180</v>
      </c>
      <c r="E77" s="25"/>
      <c r="F77" s="25"/>
      <c r="G77" s="25"/>
      <c r="H77" s="25"/>
      <c r="I77" s="25"/>
      <c r="J77" s="26" t="s">
        <v>30</v>
      </c>
      <c r="K77" s="25"/>
      <c r="L77" s="25"/>
      <c r="M77" s="25"/>
      <c r="N77" s="25"/>
      <c r="O77" s="25"/>
      <c r="P77" s="24">
        <v>181</v>
      </c>
      <c r="Q77" s="24">
        <v>142</v>
      </c>
      <c r="R77" s="27">
        <v>35</v>
      </c>
      <c r="S77" s="28" t="s">
        <v>11</v>
      </c>
      <c r="T77" s="8"/>
    </row>
    <row r="78" spans="1:20" x14ac:dyDescent="0.25">
      <c r="A78" s="28" t="s">
        <v>12</v>
      </c>
      <c r="B78" s="29">
        <v>128</v>
      </c>
      <c r="C78" s="30">
        <v>180</v>
      </c>
      <c r="D78" s="30">
        <v>91</v>
      </c>
      <c r="E78" s="31"/>
      <c r="F78" s="31"/>
      <c r="G78" s="31"/>
      <c r="H78" s="31"/>
      <c r="I78" s="31"/>
      <c r="J78" s="32"/>
      <c r="K78" s="31"/>
      <c r="L78" s="31"/>
      <c r="M78" s="31"/>
      <c r="N78" s="31"/>
      <c r="O78" s="31"/>
      <c r="P78" s="30">
        <v>166</v>
      </c>
      <c r="Q78" s="30">
        <v>190</v>
      </c>
      <c r="R78" s="33">
        <v>38</v>
      </c>
      <c r="S78" s="28" t="s">
        <v>12</v>
      </c>
      <c r="T78" s="8"/>
    </row>
    <row r="79" spans="1:20" x14ac:dyDescent="0.25">
      <c r="A79" s="28" t="s">
        <v>13</v>
      </c>
      <c r="B79" s="23">
        <v>141</v>
      </c>
      <c r="C79" s="24">
        <v>293</v>
      </c>
      <c r="D79" s="24">
        <v>893</v>
      </c>
      <c r="E79" s="25"/>
      <c r="F79" s="25"/>
      <c r="G79" s="25"/>
      <c r="H79" s="25"/>
      <c r="I79" s="25"/>
      <c r="J79" s="32"/>
      <c r="K79" s="25"/>
      <c r="L79" s="25"/>
      <c r="M79" s="25"/>
      <c r="N79" s="25"/>
      <c r="O79" s="25"/>
      <c r="P79" s="24">
        <v>526</v>
      </c>
      <c r="Q79" s="24">
        <v>31</v>
      </c>
      <c r="R79" s="27">
        <v>184</v>
      </c>
      <c r="S79" s="28" t="s">
        <v>13</v>
      </c>
      <c r="T79" s="8"/>
    </row>
    <row r="80" spans="1:20" x14ac:dyDescent="0.25">
      <c r="A80" s="28" t="s">
        <v>14</v>
      </c>
      <c r="B80" s="29">
        <v>32</v>
      </c>
      <c r="C80" s="30">
        <v>34</v>
      </c>
      <c r="D80" s="30">
        <v>219</v>
      </c>
      <c r="E80" s="31"/>
      <c r="F80" s="31"/>
      <c r="G80" s="31"/>
      <c r="H80" s="31"/>
      <c r="I80" s="31"/>
      <c r="J80" s="32"/>
      <c r="K80" s="31"/>
      <c r="L80" s="31"/>
      <c r="M80" s="31"/>
      <c r="N80" s="31"/>
      <c r="O80" s="31"/>
      <c r="P80" s="30">
        <v>29</v>
      </c>
      <c r="Q80" s="30">
        <v>4</v>
      </c>
      <c r="R80" s="33">
        <v>21</v>
      </c>
      <c r="S80" s="28" t="s">
        <v>14</v>
      </c>
      <c r="T80" s="8"/>
    </row>
    <row r="81" spans="1:20" ht="15.75" thickBot="1" x14ac:dyDescent="0.3">
      <c r="A81" s="28" t="s">
        <v>15</v>
      </c>
      <c r="B81" s="23">
        <v>2</v>
      </c>
      <c r="C81" s="24">
        <v>2</v>
      </c>
      <c r="D81" s="24">
        <v>9</v>
      </c>
      <c r="E81" s="25"/>
      <c r="F81" s="25"/>
      <c r="G81" s="25"/>
      <c r="H81" s="25"/>
      <c r="I81" s="25"/>
      <c r="J81" s="32"/>
      <c r="K81" s="25"/>
      <c r="L81" s="25"/>
      <c r="M81" s="25"/>
      <c r="N81" s="25"/>
      <c r="O81" s="25"/>
      <c r="P81" s="24">
        <v>2</v>
      </c>
      <c r="Q81" s="24">
        <v>1</v>
      </c>
      <c r="R81" s="27">
        <v>0</v>
      </c>
      <c r="S81" s="28" t="s">
        <v>15</v>
      </c>
      <c r="T81" s="8"/>
    </row>
    <row r="82" spans="1:20" ht="15.75" thickBot="1" x14ac:dyDescent="0.3">
      <c r="A82" s="34" t="s">
        <v>16</v>
      </c>
      <c r="B82" s="35">
        <f>SUM(B77:B81)</f>
        <v>352</v>
      </c>
      <c r="C82" s="35">
        <f t="shared" ref="C82:D82" si="22">SUM(C77:C81)</f>
        <v>595</v>
      </c>
      <c r="D82" s="35">
        <f t="shared" si="22"/>
        <v>1392</v>
      </c>
      <c r="E82" s="35">
        <v>863</v>
      </c>
      <c r="F82" s="35">
        <v>1476</v>
      </c>
      <c r="G82" s="35">
        <v>34</v>
      </c>
      <c r="H82" s="35">
        <f>SUM(B82:D82,G82)</f>
        <v>2373</v>
      </c>
      <c r="I82" s="35">
        <v>58</v>
      </c>
      <c r="J82" s="36"/>
      <c r="K82" s="35">
        <v>38</v>
      </c>
      <c r="L82" s="35">
        <f>SUM(M82,P82:R82)</f>
        <v>1590</v>
      </c>
      <c r="M82" s="35">
        <v>40</v>
      </c>
      <c r="N82" s="35">
        <v>862</v>
      </c>
      <c r="O82" s="35">
        <v>688</v>
      </c>
      <c r="P82" s="35">
        <f>SUM(P77:P81)</f>
        <v>904</v>
      </c>
      <c r="Q82" s="35">
        <f t="shared" ref="Q82:R82" si="23">SUM(Q77:Q81)</f>
        <v>368</v>
      </c>
      <c r="R82" s="35">
        <f t="shared" si="23"/>
        <v>278</v>
      </c>
      <c r="S82" s="37" t="s">
        <v>16</v>
      </c>
      <c r="T82" s="8"/>
    </row>
    <row r="83" spans="1:20" ht="60.75" thickBot="1" x14ac:dyDescent="0.3">
      <c r="A83" s="39" t="s">
        <v>40</v>
      </c>
      <c r="B83" s="23">
        <f>SUM(B82,B76,B70,B64,B58,B52,B46,B40,B34,B28,B22,B16,B10)</f>
        <v>5602</v>
      </c>
      <c r="C83" s="24">
        <v>6857</v>
      </c>
      <c r="D83" s="24">
        <f t="shared" ref="C83:H83" si="24">SUM(D82,D76,D70,D64,D58,D52,D46,D40,D34,D28,D22,D16,D10)</f>
        <v>28963</v>
      </c>
      <c r="E83" s="24">
        <f t="shared" si="24"/>
        <v>12994</v>
      </c>
      <c r="F83" s="24">
        <f t="shared" si="24"/>
        <v>28428</v>
      </c>
      <c r="G83" s="24">
        <f t="shared" si="24"/>
        <v>1010</v>
      </c>
      <c r="H83" s="24">
        <v>42432</v>
      </c>
      <c r="I83" s="24">
        <f>SUM(I82,I76,I70,I64,I58,I52,I46,I40,I34,I28,I22,I16,I10)</f>
        <v>1022</v>
      </c>
      <c r="J83" s="40"/>
      <c r="K83" s="24">
        <f>SUM(K82,K76,K70,K64,K58,K52,K46,K40,K34,K28,K22,K16,K10)</f>
        <v>651</v>
      </c>
      <c r="L83" s="24">
        <f>SUM(L82,L76,L70,L64,L58,L52,L46,L40,L34,L28,L22,L16,L10)</f>
        <v>17996</v>
      </c>
      <c r="M83" s="24">
        <f>SUM(M82,M76,M70,M64,M58,M52,M46,M40,M34,M28,M22,M16,M10)</f>
        <v>673</v>
      </c>
      <c r="N83" s="24">
        <f>SUM(N82,N76,N70,N64,N58,N52,N46,N40,N34,N28,N22,N16,N10)</f>
        <v>10105</v>
      </c>
      <c r="O83" s="24">
        <f>SUM(O82,O76,O70,O64,O58,O52,O46,O40,O34,O28,O22,O16,O10)</f>
        <v>7218</v>
      </c>
      <c r="P83" s="24">
        <f t="shared" ref="P83:Q83" si="25">SUM(P82,P76,P70,P64,P58,P52,P46,P40,P34,P28,P22,P16,P10)</f>
        <v>8882</v>
      </c>
      <c r="Q83" s="24">
        <f t="shared" si="25"/>
        <v>4871</v>
      </c>
      <c r="R83" s="27">
        <f>SUM(R82,R76,R70,R64,R58,R52,R46,R40,R34,R28,R22,R16,R10)</f>
        <v>3570</v>
      </c>
      <c r="S83" s="39" t="s">
        <v>41</v>
      </c>
      <c r="T83" s="8"/>
    </row>
    <row r="84" spans="1:20" ht="24" customHeight="1" thickBot="1" x14ac:dyDescent="0.3">
      <c r="A84" s="41" t="s">
        <v>34</v>
      </c>
      <c r="B84" s="42"/>
      <c r="C84" s="42"/>
      <c r="D84" s="42"/>
      <c r="E84" s="42"/>
      <c r="F84" s="42"/>
      <c r="G84" s="42"/>
      <c r="H84" s="42"/>
      <c r="I84" s="43"/>
      <c r="J84" s="42">
        <v>60428</v>
      </c>
      <c r="K84" s="42"/>
      <c r="L84" s="42"/>
      <c r="M84" s="42"/>
      <c r="N84" s="42"/>
      <c r="O84" s="42"/>
      <c r="P84" s="42"/>
      <c r="Q84" s="42"/>
      <c r="R84" s="42"/>
      <c r="S84" s="43"/>
      <c r="T84" s="8"/>
    </row>
    <row r="85" spans="1:20" ht="25.5" customHeight="1" thickBot="1" x14ac:dyDescent="0.3">
      <c r="A85" s="44" t="s">
        <v>35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6"/>
      <c r="T85" s="47"/>
    </row>
  </sheetData>
  <mergeCells count="21">
    <mergeCell ref="A1:S2"/>
    <mergeCell ref="J84:S84"/>
    <mergeCell ref="T1:T85"/>
    <mergeCell ref="A3:I3"/>
    <mergeCell ref="J3:J4"/>
    <mergeCell ref="K3:S3"/>
    <mergeCell ref="J11:J16"/>
    <mergeCell ref="J5:J10"/>
    <mergeCell ref="J17:J22"/>
    <mergeCell ref="J23:J28"/>
    <mergeCell ref="J29:J34"/>
    <mergeCell ref="J41:J46"/>
    <mergeCell ref="J35:J40"/>
    <mergeCell ref="J53:J58"/>
    <mergeCell ref="J47:J52"/>
    <mergeCell ref="J65:J70"/>
    <mergeCell ref="J59:J64"/>
    <mergeCell ref="J71:J76"/>
    <mergeCell ref="A84:I84"/>
    <mergeCell ref="A85:S85"/>
    <mergeCell ref="J77:J8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Goiás - 1792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2015-06-26T10:45:15Z</dcterms:modified>
</cp:coreProperties>
</file>